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決算統計\H30年度\22_平成30年度財政状況資料集の作成及び提出について\1-1_県提出（3.19〆）\"/>
    </mc:Choice>
  </mc:AlternateContent>
  <bookViews>
    <workbookView xWindow="0" yWindow="0" windowWidth="15360" windowHeight="7635" tabRatio="7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<sst xmlns="http://schemas.openxmlformats.org/spreadsheetml/2006/main" count="1135" uniqueCount="613">
  <si>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</si>
  <si>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</si>
  <si>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</si>
  <si>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</si>
  <si>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</si>
  <si>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</si>
  <si>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</si>
  <si>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</si>
  <si>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</si>
  <si>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</si>
  <si>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</si>
  <si>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</si>
  <si>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</si>
  <si>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</si>
  <si>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</si>
  <si>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</si>
  <si>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</si>
  <si>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</si>
  <si>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</si>
  <si>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</si>
  <si>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</si>
  <si>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</si>
  <si>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</si>
  <si>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</si>
  <si>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</si>
  <si>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</si>
  <si>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</si>
  <si>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</si>
  <si>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</si>
  <si>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</si>
  <si>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</si>
  <si>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</si>
  <si>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</si>
  <si>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</si>
  <si>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</si>
  <si>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</si>
  <si>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</si>
  <si>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</si>
  <si>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</si>
  <si>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</si>
  <si>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</si>
  <si>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</si>
  <si>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</si>
  <si>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</si>
  <si>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</si>
  <si>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</si>
  <si>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</si>
  <si>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</si>
  <si>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</si>
  <si>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</si>
  <si>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</si>
  <si>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</si>
  <si>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</si>
  <si>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</si>
  <si>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</si>
  <si>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</si>
  <si>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</si>
  <si>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</si>
  <si>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</si>
  <si>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</si>
  <si>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</si>
  <si>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</si>
  <si>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</si>
  <si>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</si>
  <si>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</si>
  <si>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</si>
  <si>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</si>
  <si>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</si>
  <si>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</si>
  <si>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</si>
  <si>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</si>
  <si>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</si>
  <si>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</si>
  <si>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</si>
  <si>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</si>
  <si>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</si>
  <si>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</si>
  <si>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</si>
  <si>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</si>
  <si>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</si>
  <si>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</si>
  <si>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</si>
  <si>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</si>
  <si>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</si>
  <si>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</si>
  <si>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</si>
  <si>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</si>
  <si>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</si>
  <si>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</si>
  <si>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</si>
  <si>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</si>
  <si>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</si>
  <si>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</si>
  <si>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</si>
  <si>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</si>
  <si>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</si>
  <si>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</si>
  <si>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</si>
  <si>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</si>
  <si>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</si>
  <si>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</si>
  <si>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</si>
  <si>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</si>
  <si>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</si>
  <si>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</si>
  <si>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</si>
  <si>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</si>
  <si>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</si>
  <si>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</si>
  <si>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</si>
  <si>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</si>
  <si>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</si>
  <si>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</si>
  <si>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</si>
  <si>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</si>
  <si>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</si>
  <si>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</si>
  <si>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</si>
  <si>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</si>
  <si>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</si>
  <si>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</si>
  <si>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</si>
  <si>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</si>
  <si>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</si>
  <si>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</si>
  <si>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</si>
  <si>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</si>
  <si>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</si>
  <si>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</si>
  <si>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</si>
  <si>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</si>
  <si>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</si>
  <si>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</si>
  <si>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</si>
  <si>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</si>
  <si>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</si>
  <si>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</si>
  <si>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</si>
  <si>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</si>
  <si>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</si>
  <si>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</si>
  <si>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</si>
  <si>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</si>
  <si>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</si>
  <si>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</si>
  <si>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</si>
  <si>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</si>
  <si>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</si>
  <si>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</si>
  <si>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</si>
  <si>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</si>
  <si>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</si>
  <si>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</si>
  <si>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</si>
  <si>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</si>
  <si>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</si>
  <si>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</si>
  <si>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</si>
  <si>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</si>
  <si>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</si>
  <si>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</si>
  <si>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</si>
  <si>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</si>
  <si>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</si>
  <si>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</si>
  <si>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</si>
  <si>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</si>
  <si>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</si>
  <si>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</si>
  <si>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</si>
  <si>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</si>
  <si>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</si>
  <si>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</si>
  <si>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</si>
  <si>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</si>
  <si>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</si>
  <si>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</si>
  <si>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</si>
  <si>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</si>
  <si>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</si>
  <si>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</si>
  <si>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</si>
  <si>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</si>
  <si>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</si>
  <si>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</si>
  <si>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</si>
  <si>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</si>
  <si>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</si>
  <si>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</si>
  <si>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</si>
  <si>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</si>
  <si>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</si>
  <si>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</si>
  <si>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</si>
  <si>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</si>
  <si>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</si>
  <si>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</si>
  <si>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</si>
  <si>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</si>
  <si>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</si>
  <si>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</si>
  <si>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</si>
  <si>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</si>
  <si>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</si>
  <si>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</si>
  <si>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</si>
  <si>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</si>
  <si>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</si>
  <si>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</si>
  <si>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</si>
  <si>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</si>
  <si>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</si>
  <si>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</si>
  <si>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</si>
  <si>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</si>
  <si>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</si>
  <si>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愛媛県内子町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</si>
  <si>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</si>
  <si>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</si>
  <si>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</si>
  <si>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</si>
  <si>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</si>
  <si>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</si>
  <si>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</si>
  <si>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</si>
  <si>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</si>
  <si>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</si>
  <si>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</si>
  <si>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</si>
  <si>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</si>
  <si>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</si>
  <si>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</si>
  <si>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</si>
  <si>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</si>
  <si>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</si>
  <si>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</si>
  <si>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</si>
  <si>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</si>
  <si>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</si>
  <si>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</si>
  <si>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</si>
  <si>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</si>
  <si>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</si>
  <si>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</si>
  <si>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</si>
  <si>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</si>
  <si>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</si>
  <si>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</si>
  <si>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</si>
  <si>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</si>
  <si>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</si>
  <si>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</si>
  <si>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</si>
  <si>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</si>
  <si>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</si>
  <si>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</si>
  <si>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</si>
  <si>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</si>
  <si>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</si>
  <si>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</si>
  <si>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</si>
  <si>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</si>
  <si>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</si>
  <si>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</si>
  <si>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</si>
  <si>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</si>
  <si>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</si>
  <si>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</si>
  <si>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</si>
  <si>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</si>
  <si>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</si>
  <si>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</si>
  <si>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</si>
  <si>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</si>
  <si>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</si>
  <si>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</si>
  <si>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</si>
  <si>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</si>
  <si>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</si>
  <si>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</si>
  <si>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</si>
  <si>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</si>
  <si>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</si>
  <si>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</si>
  <si>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</si>
  <si>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</si>
  <si>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</si>
  <si>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</si>
  <si>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</si>
  <si>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</si>
  <si>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</si>
  <si>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</si>
  <si>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</si>
  <si>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</si>
  <si>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</si>
  <si>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</si>
  <si>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</si>
  <si>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</si>
  <si>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</si>
  <si>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</si>
  <si>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</si>
  <si>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</si>
  <si>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</si>
  <si>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</si>
  <si>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</si>
  <si>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</si>
  <si>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</si>
  <si>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</si>
  <si>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</si>
  <si>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</si>
  <si>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</si>
  <si>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</si>
  <si>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</si>
  <si>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</si>
  <si>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</si>
  <si>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</si>
  <si>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</si>
  <si>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</si>
  <si>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</si>
  <si>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</si>
  <si>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</si>
  <si>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</si>
  <si>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</si>
  <si>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</si>
  <si>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</si>
  <si>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</si>
  <si>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</si>
  <si>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</si>
  <si>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</si>
  <si>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</si>
  <si>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</si>
  <si>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</si>
  <si>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</si>
  <si>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</si>
  <si>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</si>
  <si>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</si>
  <si>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</si>
  <si>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</si>
  <si>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</si>
  <si>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</si>
  <si>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</si>
  <si>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</si>
  <si>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</si>
  <si>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</si>
  <si>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</si>
  <si>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</si>
  <si>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</si>
  <si>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</si>
  <si>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</si>
  <si>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</si>
  <si>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</si>
  <si>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</si>
  <si>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</si>
  <si>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</si>
  <si>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</si>
  <si>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</si>
  <si>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</si>
  <si>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</si>
  <si>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</si>
  <si>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</si>
  <si>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</si>
  <si>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</si>
  <si>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</si>
  <si>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</si>
  <si>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</si>
  <si>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</si>
  <si>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</si>
  <si>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愛媛県内子町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</si>
  <si>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</si>
  <si>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</si>
  <si>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</si>
  <si>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</si>
  <si>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</si>
  <si>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</si>
  <si>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</si>
  <si>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</si>
  <si>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</si>
  <si>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</si>
  <si>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</si>
  <si>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</si>
  <si>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</si>
  <si>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</si>
  <si>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</si>
  <si>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</si>
  <si>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</si>
  <si>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</si>
  <si>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</si>
  <si>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</si>
  <si>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小田高校寄宿舎特別会計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</si>
  <si>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</si>
  <si>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</si>
  <si>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</si>
  <si>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</si>
  <si>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</si>
  <si>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</si>
  <si>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</si>
  <si>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</si>
  <si>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</si>
  <si>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</si>
  <si>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</si>
  <si>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</si>
  <si>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</si>
  <si>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</si>
  <si>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</si>
  <si>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</si>
  <si>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</si>
  <si>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</si>
  <si>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</si>
  <si>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t>
    <phoneticPr fontId="5"/>
  </si>
  <si>
    <t>内子町水道事業会計</t>
    <phoneticPr fontId="5"/>
  </si>
  <si>
    <t>法適用企業</t>
    <phoneticPr fontId="5"/>
  </si>
  <si>
    <t>内子町公共下水道事業会計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</si>
  <si>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</si>
  <si>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</si>
  <si>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</si>
  <si>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</si>
  <si>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</si>
  <si>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</si>
  <si>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</si>
  <si>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</si>
  <si>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</si>
  <si>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</si>
  <si>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</si>
  <si>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</si>
  <si>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</si>
  <si>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</si>
  <si>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</si>
  <si>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</si>
  <si>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</si>
  <si>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</si>
  <si>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</si>
  <si>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</si>
  <si>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</si>
  <si>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</si>
  <si>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</si>
  <si>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</si>
  <si>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</si>
  <si>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</si>
  <si>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</si>
  <si>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</si>
  <si>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</si>
  <si>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</si>
  <si>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</si>
  <si>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</si>
  <si>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</si>
  <si>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</si>
  <si>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</si>
  <si>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</si>
  <si>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</si>
  <si>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</si>
  <si>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</si>
  <si>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</si>
  <si>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</si>
  <si>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</si>
  <si>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</si>
  <si>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</si>
  <si>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</si>
  <si>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</si>
  <si>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</si>
  <si>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</si>
  <si>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</si>
  <si>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</si>
  <si>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</si>
  <si>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</si>
  <si>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</si>
  <si>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</si>
  <si>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</si>
  <si>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</si>
  <si>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</si>
  <si>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</si>
  <si>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</si>
  <si>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</si>
  <si>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内子町水道事業会計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</si>
  <si>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</si>
  <si>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</si>
  <si>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内子町下水道事業会計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</si>
  <si>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</si>
  <si>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内子町介護保険サービス事業特別会計</t>
    <phoneticPr fontId="5"/>
  </si>
  <si>
    <t>(Ｆ)</t>
    <phoneticPr fontId="5"/>
  </si>
  <si>
    <t>内子町介護保険事業特別会計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</si>
  <si>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</si>
  <si>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</si>
  <si>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</si>
  <si>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</si>
  <si>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</si>
  <si>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</si>
  <si>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</si>
  <si>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</si>
  <si>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</si>
  <si>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</si>
  <si>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</si>
  <si>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</si>
  <si>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</si>
  <si>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</si>
  <si>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</si>
  <si>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</si>
  <si>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</si>
  <si>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</si>
  <si>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</si>
  <si>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</si>
  <si>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</si>
  <si>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</si>
  <si>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</si>
  <si>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</si>
  <si>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</si>
  <si>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</si>
  <si>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</si>
  <si>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</si>
  <si>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</si>
  <si>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</si>
  <si>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</si>
  <si>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</si>
  <si>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</si>
  <si>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</si>
  <si>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</si>
  <si>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</si>
  <si>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</si>
  <si>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</si>
  <si>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</si>
  <si>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</si>
  <si>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</si>
  <si>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</si>
  <si>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</si>
  <si>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</si>
  <si>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</si>
  <si>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</si>
  <si>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</si>
  <si>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</si>
  <si>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</si>
  <si>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</si>
  <si>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</si>
  <si>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</si>
  <si>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</si>
  <si>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</si>
  <si>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</si>
  <si>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</si>
  <si>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</si>
  <si>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</si>
  <si>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</si>
  <si>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</si>
  <si>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</si>
  <si>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</si>
  <si>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</si>
  <si>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</si>
  <si>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</si>
  <si>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</si>
  <si>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</si>
  <si>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</si>
  <si>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</si>
  <si>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</si>
  <si>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</si>
  <si>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</si>
  <si>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</si>
  <si>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</si>
  <si>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</si>
  <si>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</si>
  <si>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</si>
  <si>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</si>
  <si>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</si>
  <si>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</si>
  <si>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</si>
  <si>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</si>
  <si>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</si>
  <si>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</si>
  <si>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</si>
  <si>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</si>
  <si>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1.95</t>
  </si>
  <si>
    <t>▲ 2.02</t>
  </si>
  <si>
    <t>▲ 1.50</t>
  </si>
  <si>
    <t>内子町水道事業会計</t>
  </si>
  <si>
    <t>一般会計</t>
  </si>
  <si>
    <t>内子町国民健康保険事業特別会計</t>
  </si>
  <si>
    <t>内子町介護保険事業特別会計</t>
  </si>
  <si>
    <t>内子町公共下水道事業会計</t>
  </si>
  <si>
    <t>内子町後期高齢者医療保険事業特別会計</t>
  </si>
  <si>
    <t>小田高校寄宿舎特別会計</t>
  </si>
  <si>
    <t>内子町介護保険サービス事業特別会計</t>
  </si>
  <si>
    <t>その他会計（赤字）</t>
  </si>
  <si>
    <t>その他会計（黒字）</t>
  </si>
  <si>
    <t>H25末</t>
    <phoneticPr fontId="5"/>
  </si>
  <si>
    <t>H26末</t>
    <phoneticPr fontId="5"/>
  </si>
  <si>
    <t>H27末</t>
    <phoneticPr fontId="5"/>
  </si>
  <si>
    <t>H28末</t>
    <phoneticPr fontId="5"/>
  </si>
  <si>
    <t>H29末</t>
    <phoneticPr fontId="5"/>
  </si>
  <si>
    <t>内子フレッシュパークからり</t>
    <rPh sb="0" eb="2">
      <t>ウチコ</t>
    </rPh>
    <phoneticPr fontId="2"/>
  </si>
  <si>
    <t>内子町国際交流協会</t>
    <rPh sb="0" eb="3">
      <t>ウチコチョウ</t>
    </rPh>
    <rPh sb="3" eb="5">
      <t>コクサイ</t>
    </rPh>
    <rPh sb="5" eb="7">
      <t>コウリュウ</t>
    </rPh>
    <rPh sb="7" eb="9">
      <t>キョウカイ</t>
    </rPh>
    <phoneticPr fontId="2"/>
  </si>
  <si>
    <t>小田まちづくり</t>
    <rPh sb="0" eb="2">
      <t>オダ</t>
    </rPh>
    <phoneticPr fontId="2"/>
  </si>
  <si>
    <t>内子・森と町並みの設計社</t>
    <rPh sb="0" eb="2">
      <t>ウチコ</t>
    </rPh>
    <rPh sb="3" eb="4">
      <t>モリ</t>
    </rPh>
    <rPh sb="5" eb="7">
      <t>マチナ</t>
    </rPh>
    <rPh sb="9" eb="11">
      <t>セッケイ</t>
    </rPh>
    <rPh sb="11" eb="12">
      <t>シャ</t>
    </rPh>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</si>
  <si>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</si>
  <si>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</si>
  <si>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5">
      <t>エヒメケンシチョウ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</si>
  <si>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11">
      <t>エヒメケンシチョウソウゴウジムクミアイ</t>
    </rPh>
    <rPh sb="12" eb="14">
      <t>ジチ</t>
    </rPh>
    <rPh sb="14" eb="16">
      <t>カイカン</t>
    </rPh>
    <rPh sb="16" eb="18">
      <t>ジギョウ</t>
    </rPh>
    <rPh sb="18" eb="19">
      <t>ブン</t>
    </rPh>
    <phoneticPr fontId="2"/>
  </si>
  <si>
    <t>愛媛県市町総合事務組合　議員公務災害事業分</t>
    <rPh sb="0" eb="11">
      <t>エヒメケンシチョウソウゴウジムクミアイ</t>
    </rPh>
    <rPh sb="12" eb="14">
      <t>ギイン</t>
    </rPh>
    <rPh sb="14" eb="16">
      <t>コウム</t>
    </rPh>
    <rPh sb="16" eb="18">
      <t>サイガイ</t>
    </rPh>
    <rPh sb="18" eb="20">
      <t>ジギョウ</t>
    </rPh>
    <rPh sb="20" eb="21">
      <t>ブン</t>
    </rPh>
    <phoneticPr fontId="2"/>
  </si>
  <si>
    <t>愛媛県市町総合事務組合　共通経費分</t>
    <rPh sb="0" eb="11">
      <t>エヒメケンシチョウソウゴウジムクミアイ</t>
    </rPh>
    <rPh sb="12" eb="14">
      <t>キョウツウ</t>
    </rPh>
    <rPh sb="14" eb="16">
      <t>ケイヒ</t>
    </rPh>
    <rPh sb="16" eb="17">
      <t>ブン</t>
    </rPh>
    <phoneticPr fontId="2"/>
  </si>
  <si>
    <t>大洲・喜多衛生事務組合</t>
    <rPh sb="0" eb="2">
      <t>オオズ</t>
    </rPh>
    <rPh sb="3" eb="5">
      <t>キタ</t>
    </rPh>
    <rPh sb="5" eb="7">
      <t>エイセイ</t>
    </rPh>
    <rPh sb="7" eb="9">
      <t>ジム</t>
    </rPh>
    <rPh sb="9" eb="11">
      <t>クミアイ</t>
    </rPh>
    <phoneticPr fontId="2"/>
  </si>
  <si>
    <t>大洲喜多特別養護老人ホーム事務組合　一般会計</t>
    <rPh sb="0" eb="2">
      <t>オオズ</t>
    </rPh>
    <rPh sb="2" eb="4">
      <t>キタ</t>
    </rPh>
    <rPh sb="4" eb="10">
      <t>トクベツヨウゴロウジン</t>
    </rPh>
    <rPh sb="13" eb="15">
      <t>ジム</t>
    </rPh>
    <rPh sb="15" eb="17">
      <t>クミアイ</t>
    </rPh>
    <rPh sb="18" eb="20">
      <t>イッパン</t>
    </rPh>
    <rPh sb="20" eb="22">
      <t>カイケイ</t>
    </rPh>
    <phoneticPr fontId="2"/>
  </si>
  <si>
    <t>大洲喜多特別養護老人ホーム事務組合　公営企業会計</t>
    <rPh sb="0" eb="2">
      <t>オオズ</t>
    </rPh>
    <rPh sb="2" eb="4">
      <t>キタ</t>
    </rPh>
    <rPh sb="4" eb="10">
      <t>トクベツヨウゴロウジン</t>
    </rPh>
    <rPh sb="13" eb="15">
      <t>ジム</t>
    </rPh>
    <rPh sb="15" eb="17">
      <t>クミアイ</t>
    </rPh>
    <rPh sb="18" eb="20">
      <t>コウエイ</t>
    </rPh>
    <rPh sb="20" eb="22">
      <t>キギョウ</t>
    </rPh>
    <rPh sb="22" eb="24">
      <t>カイケイ</t>
    </rPh>
    <phoneticPr fontId="2"/>
  </si>
  <si>
    <t>大洲地区広域消防事務組合</t>
    <rPh sb="0" eb="2">
      <t>オオズ</t>
    </rPh>
    <rPh sb="2" eb="4">
      <t>チク</t>
    </rPh>
    <rPh sb="4" eb="6">
      <t>コウイキ</t>
    </rPh>
    <rPh sb="6" eb="8">
      <t>ショウボウ</t>
    </rPh>
    <rPh sb="8" eb="10">
      <t>ジム</t>
    </rPh>
    <rPh sb="10" eb="12">
      <t>クミアイ</t>
    </rPh>
    <phoneticPr fontId="2"/>
  </si>
  <si>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</si>
  <si>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　運動公園特別会計</t>
    <rPh sb="0" eb="3">
      <t>ヤワタハマ</t>
    </rPh>
    <rPh sb="4" eb="6">
      <t>オオズ</t>
    </rPh>
    <rPh sb="6" eb="8">
      <t>チク</t>
    </rPh>
    <rPh sb="8" eb="16">
      <t>コウイキシチョウソンケンクミアイ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</si>
  <si>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</si>
  <si>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</si>
  <si>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</si>
  <si>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</si>
  <si>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</si>
  <si>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</si>
  <si>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八幡浜・大洲地区広域市町村圏組合　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2">
      <t>タイサクシツ</t>
    </rPh>
    <rPh sb="32" eb="34">
      <t>トクベツ</t>
    </rPh>
    <rPh sb="34" eb="36">
      <t>カイケイ</t>
    </rPh>
    <phoneticPr fontId="2"/>
  </si>
  <si>
    <t>八幡浜大洲地区広域市町村圏組合　八幡浜・大洲地区ふるさと市町村圏基金事業特別会計</t>
    <rPh sb="0" eb="3">
      <t>ヤワタハマ</t>
    </rPh>
    <rPh sb="3" eb="9">
      <t>オオズチクコウイキ</t>
    </rPh>
    <rPh sb="9" eb="15">
      <t>シチョウソンケンクミアイ</t>
    </rPh>
    <rPh sb="16" eb="19">
      <t>ヤワタハマ</t>
    </rPh>
    <rPh sb="20" eb="22">
      <t>オオズ</t>
    </rPh>
    <rPh sb="22" eb="24">
      <t>チク</t>
    </rPh>
    <rPh sb="28" eb="31">
      <t>シチョウソン</t>
    </rPh>
    <rPh sb="31" eb="32">
      <t>ケン</t>
    </rPh>
    <rPh sb="32" eb="34">
      <t>キキン</t>
    </rPh>
    <rPh sb="34" eb="36">
      <t>ジギョウ</t>
    </rPh>
    <rPh sb="36" eb="38">
      <t>トクベツ</t>
    </rPh>
    <rPh sb="38" eb="40">
      <t>カイケイ</t>
    </rPh>
    <phoneticPr fontId="2"/>
  </si>
  <si>
    <t>公共施設整備基金</t>
    <rPh sb="0" eb="2">
      <t>コウキョウ</t>
    </rPh>
    <rPh sb="2" eb="4">
      <t>シセツ</t>
    </rPh>
    <rPh sb="4" eb="6">
      <t>セイビ</t>
    </rPh>
    <rPh sb="6" eb="8">
      <t>キキン</t>
    </rPh>
    <phoneticPr fontId="18"/>
  </si>
  <si>
    <t>地域福祉基金</t>
    <rPh sb="0" eb="2">
      <t>チイキ</t>
    </rPh>
    <rPh sb="2" eb="4">
      <t>フクシ</t>
    </rPh>
    <rPh sb="4" eb="6">
      <t>キキン</t>
    </rPh>
    <phoneticPr fontId="18"/>
  </si>
  <si>
    <t>一般廃棄物処理施設維持管理基金</t>
    <rPh sb="0" eb="2">
      <t>イッパン</t>
    </rPh>
    <rPh sb="2" eb="5">
      <t>ハイキブツ</t>
    </rPh>
    <rPh sb="5" eb="7">
      <t>ショリ</t>
    </rPh>
    <rPh sb="7" eb="9">
      <t>シセツ</t>
    </rPh>
    <rPh sb="9" eb="11">
      <t>イジ</t>
    </rPh>
    <rPh sb="11" eb="13">
      <t>カンリ</t>
    </rPh>
    <rPh sb="13" eb="15">
      <t>キキン</t>
    </rPh>
    <phoneticPr fontId="18"/>
  </si>
  <si>
    <t>いかざき小田川はらっぱ基金</t>
    <rPh sb="4" eb="7">
      <t>オダガワ</t>
    </rPh>
    <rPh sb="11" eb="13">
      <t>キキン</t>
    </rPh>
    <phoneticPr fontId="18"/>
  </si>
  <si>
    <t>災害対策基金</t>
    <rPh sb="0" eb="2">
      <t>サイガイ</t>
    </rPh>
    <rPh sb="2" eb="4">
      <t>タイサク</t>
    </rPh>
    <rPh sb="4" eb="6">
      <t>キキン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</si>
</sst>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88C0-4317-A6E1-22D681B94B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96588</c:v>
                </c:pt>
                <c:pt idx="1">
                  <c:v>110524</c:v>
                </c:pt>
                <c:pt idx="2">
                  <c:v>119485</c:v>
                </c:pt>
                <c:pt idx="3">
                  <c:v>150024</c:v>
                </c:pt>
                <c:pt idx="4">
                  <c:v>94652</c:v>
                </c:pt>
              </c:numCache>
            </c:numRef>
          </c:val>
          <c:smooth val="0"/>
          <c:extLst>
            <c:ext xmlns:c16="http://schemas.microsoft.com/office/drawing/2014/chart" uri="{C3380CC4-5D6E-409C-BE32-E72D297353CC}">
              <c16:uniqueId val="{00000001-88C0-4317-A6E1-22D681B94B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4.4000000000000004</c:v>
                </c:pt>
                <c:pt idx="1">
                  <c:v>6.49</c:v>
                </c:pt>
                <c:pt idx="2">
                  <c:v>4.67</c:v>
                </c:pt>
                <c:pt idx="3">
                  <c:v>3.32</c:v>
                </c:pt>
                <c:pt idx="4">
                  <c:v>4.22</c:v>
                </c:pt>
              </c:numCache>
            </c:numRef>
          </c:val>
          <c:extLst>
            <c:ext xmlns:c16="http://schemas.microsoft.com/office/drawing/2014/chart" uri="{C3380CC4-5D6E-409C-BE32-E72D297353CC}">
              <c16:uniqueId val="{00000000-1591-4BAF-99ED-C8D2DF10DC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15.19</c:v>
                </c:pt>
                <c:pt idx="1">
                  <c:v>15.24</c:v>
                </c:pt>
                <c:pt idx="2">
                  <c:v>15.75</c:v>
                </c:pt>
                <c:pt idx="3">
                  <c:v>16.27</c:v>
                </c:pt>
                <c:pt idx="4">
                  <c:v>16.670000000000002</c:v>
                </c:pt>
              </c:numCache>
            </c:numRef>
          </c:val>
          <c:extLst>
            <c:ext xmlns:c16="http://schemas.microsoft.com/office/drawing/2014/chart" uri="{C3380CC4-5D6E-409C-BE32-E72D297353CC}">
              <c16:uniqueId val="{00000001-1591-4BAF-99ED-C8D2DF10DC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-1.95</c:v>
                </c:pt>
                <c:pt idx="1">
                  <c:v>2.08</c:v>
                </c:pt>
                <c:pt idx="2">
                  <c:v>-2.02</c:v>
                </c:pt>
                <c:pt idx="3">
                  <c:v>-1.5</c:v>
                </c:pt>
                <c:pt idx="4">
                  <c:v>0.83</c:v>
                </c:pt>
              </c:numCache>
            </c:numRef>
          </c:val>
          <c:smooth val="0"/>
          <c:extLst>
            <c:ext xmlns:c16="http://schemas.microsoft.com/office/drawing/2014/chart" uri="{C3380CC4-5D6E-409C-BE32-E72D297353CC}">
              <c16:uniqueId val="{00000002-1591-4BAF-99ED-C8D2DF10DC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0.52</c:v>
                </c:pt>
                <c:pt idx="2">
                  <c:v>#N/A</c:v>
                </c:pt>
                <c:pt idx="3">
                  <c:v>2.76</c:v>
                </c:pt>
                <c:pt idx="4">
                  <c:v>#N/A</c:v>
                </c:pt>
                <c:pt idx="5">
                  <c:v>0.15</c:v>
                </c:pt>
                <c:pt idx="6">
                  <c:v>0</c:v>
                </c:pt>
                <c:pt idx="7">
                  <c:v>0</c:v>
                </c:pt>
                <c:pt idx="8">
                  <c:v>0</c:v>
                </c:pt>
                <c:pt idx="9">
                  <c:v>0</c:v>
                </c:pt>
              </c:numCache>
            </c:numRef>
          </c:val>
          <c:extLst>
            <c:ext xmlns:c16="http://schemas.microsoft.com/office/drawing/2014/chart" uri="{C3380CC4-5D6E-409C-BE32-E72D297353CC}">
              <c16:uniqueId val="{00000000-E71C-48D7-9BD7-2BFFF150DD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1C-48D7-9BD7-2BFFF150DD89}"/>
            </c:ext>
          </c:extLst>
        </c:ser>
        <c:ser>
          <c:idx val="2"/>
          <c:order val="2"/>
          <c:tx>
            <c:strRef>
              <c:f>データシート!$A$29</c:f>
              <c:strCache>
                <c:ptCount val="1"/>
                <c:pt idx="0">
                  <c:v>内子町介護保険サービス事業特別会計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71C-48D7-9BD7-2BFFF150DD89}"/>
            </c:ext>
          </c:extLst>
        </c:ser>
        <c:ser>
          <c:idx val="3"/>
          <c:order val="3"/>
          <c:tx>
            <c:strRef>
              <c:f>データシート!$A$30</c:f>
              <c:strCache>
                <c:ptCount val="1"/>
                <c:pt idx="0">
                  <c:v>小田高校寄宿舎特別会計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71C-48D7-9BD7-2BFFF150DD89}"/>
            </c:ext>
          </c:extLst>
        </c:ser>
        <c:ser>
          <c:idx val="4"/>
          <c:order val="4"/>
          <c:tx>
            <c:strRef>
              <c:f>データシート!$A$31</c:f>
              <c:strCache>
                <c:ptCount val="1"/>
                <c:pt idx="0">
                  <c:v>内子町後期高齢者医療保険事業特別会計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0.05</c:v>
                </c:pt>
                <c:pt idx="4">
                  <c:v>#N/A</c:v>
                </c:pt>
                <c:pt idx="5">
                  <c:v>0.05</c:v>
                </c:pt>
                <c:pt idx="6">
                  <c:v>#N/A</c:v>
                </c:pt>
                <c:pt idx="7">
                  <c:v>7.0000000000000007E-2</c:v>
                </c:pt>
                <c:pt idx="8">
                  <c:v>#N/A</c:v>
                </c:pt>
                <c:pt idx="9">
                  <c:v>0.05</c:v>
                </c:pt>
              </c:numCache>
            </c:numRef>
          </c:val>
          <c:extLst>
            <c:ext xmlns:c16="http://schemas.microsoft.com/office/drawing/2014/chart" uri="{C3380CC4-5D6E-409C-BE32-E72D297353CC}">
              <c16:uniqueId val="{00000004-E71C-48D7-9BD7-2BFFF150DD89}"/>
            </c:ext>
          </c:extLst>
        </c:ser>
        <c:ser>
          <c:idx val="5"/>
          <c:order val="5"/>
          <c:tx>
            <c:strRef>
              <c:f>データシート!$A$32</c:f>
              <c:strCache>
                <c:ptCount val="1"/>
                <c:pt idx="0">
                  <c:v>内子町公共下水道事業会計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c:v>
                </c:pt>
                <c:pt idx="8">
                  <c:v>#N/A</c:v>
                </c:pt>
                <c:pt idx="9">
                  <c:v>0.45</c:v>
                </c:pt>
              </c:numCache>
            </c:numRef>
          </c:val>
          <c:extLst>
            <c:ext xmlns:c16="http://schemas.microsoft.com/office/drawing/2014/chart" uri="{C3380CC4-5D6E-409C-BE32-E72D297353CC}">
              <c16:uniqueId val="{00000005-E71C-48D7-9BD7-2BFFF150DD89}"/>
            </c:ext>
          </c:extLst>
        </c:ser>
        <c:ser>
          <c:idx val="6"/>
          <c:order val="6"/>
          <c:tx>
            <c:strRef>
              <c:f>データシート!$A$33</c:f>
              <c:strCache>
                <c:ptCount val="1"/>
                <c:pt idx="0">
                  <c:v>内子町介護保険事業特別会計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0.98</c:v>
                </c:pt>
                <c:pt idx="2">
                  <c:v>#N/A</c:v>
                </c:pt>
                <c:pt idx="3">
                  <c:v>0.84</c:v>
                </c:pt>
                <c:pt idx="4">
                  <c:v>#N/A</c:v>
                </c:pt>
                <c:pt idx="5">
                  <c:v>1.2</c:v>
                </c:pt>
                <c:pt idx="6">
                  <c:v>#N/A</c:v>
                </c:pt>
                <c:pt idx="7">
                  <c:v>0.78</c:v>
                </c:pt>
                <c:pt idx="8">
                  <c:v>#N/A</c:v>
                </c:pt>
                <c:pt idx="9">
                  <c:v>0.81</c:v>
                </c:pt>
              </c:numCache>
            </c:numRef>
          </c:val>
          <c:extLst>
            <c:ext xmlns:c16="http://schemas.microsoft.com/office/drawing/2014/chart" uri="{C3380CC4-5D6E-409C-BE32-E72D297353CC}">
              <c16:uniqueId val="{00000006-E71C-48D7-9BD7-2BFFF150DD89}"/>
            </c:ext>
          </c:extLst>
        </c:ser>
        <c:ser>
          <c:idx val="7"/>
          <c:order val="7"/>
          <c:tx>
            <c:strRef>
              <c:f>データシート!$A$34</c:f>
              <c:strCache>
                <c:ptCount val="1"/>
                <c:pt idx="0">
                  <c:v>内子町国民健康保険事業特別会計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c:v>
                </c:pt>
                <c:pt idx="2">
                  <c:v>#N/A</c:v>
                </c:pt>
                <c:pt idx="3">
                  <c:v>1.78</c:v>
                </c:pt>
                <c:pt idx="4">
                  <c:v>#N/A</c:v>
                </c:pt>
                <c:pt idx="5">
                  <c:v>1.1599999999999999</c:v>
                </c:pt>
                <c:pt idx="6">
                  <c:v>#N/A</c:v>
                </c:pt>
                <c:pt idx="7">
                  <c:v>1.77</c:v>
                </c:pt>
                <c:pt idx="8">
                  <c:v>#N/A</c:v>
                </c:pt>
                <c:pt idx="9">
                  <c:v>1.1599999999999999</c:v>
                </c:pt>
              </c:numCache>
            </c:numRef>
          </c:val>
          <c:extLst>
            <c:ext xmlns:c16="http://schemas.microsoft.com/office/drawing/2014/chart" uri="{C3380CC4-5D6E-409C-BE32-E72D297353CC}">
              <c16:uniqueId val="{00000007-E71C-48D7-9BD7-2BFFF150DD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4.3899999999999997</c:v>
                </c:pt>
                <c:pt idx="2">
                  <c:v>#N/A</c:v>
                </c:pt>
                <c:pt idx="3">
                  <c:v>6.48</c:v>
                </c:pt>
                <c:pt idx="4">
                  <c:v>#N/A</c:v>
                </c:pt>
                <c:pt idx="5">
                  <c:v>4.67</c:v>
                </c:pt>
                <c:pt idx="6">
                  <c:v>#N/A</c:v>
                </c:pt>
                <c:pt idx="7">
                  <c:v>3.31</c:v>
                </c:pt>
                <c:pt idx="8">
                  <c:v>#N/A</c:v>
                </c:pt>
                <c:pt idx="9">
                  <c:v>4.21</c:v>
                </c:pt>
              </c:numCache>
            </c:numRef>
          </c:val>
          <c:extLst>
            <c:ext xmlns:c16="http://schemas.microsoft.com/office/drawing/2014/chart" uri="{C3380CC4-5D6E-409C-BE32-E72D297353CC}">
              <c16:uniqueId val="{00000008-E71C-48D7-9BD7-2BFFF150DD89}"/>
            </c:ext>
          </c:extLst>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5.72</c:v>
                </c:pt>
                <c:pt idx="2">
                  <c:v>#N/A</c:v>
                </c:pt>
                <c:pt idx="3">
                  <c:v>5.16</c:v>
                </c:pt>
                <c:pt idx="4">
                  <c:v>#N/A</c:v>
                </c:pt>
                <c:pt idx="5">
                  <c:v>9.3000000000000007</c:v>
                </c:pt>
                <c:pt idx="6">
                  <c:v>#N/A</c:v>
                </c:pt>
                <c:pt idx="7">
                  <c:v>9.64</c:v>
                </c:pt>
                <c:pt idx="8">
                  <c:v>#N/A</c:v>
                </c:pt>
                <c:pt idx="9">
                  <c:v>10.43</c:v>
                </c:pt>
              </c:numCache>
            </c:numRef>
          </c:val>
          <c:extLst>
            <c:ext xmlns:c16="http://schemas.microsoft.com/office/drawing/2014/chart" uri="{C3380CC4-5D6E-409C-BE32-E72D297353CC}">
              <c16:uniqueId val="{00000009-E71C-48D7-9BD7-2BFFF150DD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1293</c:v>
                </c:pt>
                <c:pt idx="5">
                  <c:v>1260</c:v>
                </c:pt>
                <c:pt idx="8">
                  <c:v>1202</c:v>
                </c:pt>
                <c:pt idx="11">
                  <c:v>1182</c:v>
                </c:pt>
                <c:pt idx="14">
                  <c:v>1132</c:v>
                </c:pt>
              </c:numCache>
            </c:numRef>
          </c:val>
          <c:extLst>
            <c:ext xmlns:c16="http://schemas.microsoft.com/office/drawing/2014/chart" uri="{C3380CC4-5D6E-409C-BE32-E72D297353CC}">
              <c16:uniqueId val="{00000000-C592-4E81-B8C4-D9613EC700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92-4E81-B8C4-D9613EC700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31</c:v>
                </c:pt>
                <c:pt idx="6">
                  <c:v>31</c:v>
                </c:pt>
                <c:pt idx="9">
                  <c:v>32</c:v>
                </c:pt>
                <c:pt idx="12">
                  <c:v>31</c:v>
                </c:pt>
              </c:numCache>
            </c:numRef>
          </c:val>
          <c:extLst>
            <c:ext xmlns:c16="http://schemas.microsoft.com/office/drawing/2014/chart" uri="{C3380CC4-5D6E-409C-BE32-E72D297353CC}">
              <c16:uniqueId val="{00000002-C592-4E81-B8C4-D9613EC700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17</c:v>
                </c:pt>
                <c:pt idx="6">
                  <c:v>16</c:v>
                </c:pt>
                <c:pt idx="9">
                  <c:v>20</c:v>
                </c:pt>
                <c:pt idx="12">
                  <c:v>17</c:v>
                </c:pt>
              </c:numCache>
            </c:numRef>
          </c:val>
          <c:extLst>
            <c:ext xmlns:c16="http://schemas.microsoft.com/office/drawing/2014/chart" uri="{C3380CC4-5D6E-409C-BE32-E72D297353CC}">
              <c16:uniqueId val="{00000003-C592-4E81-B8C4-D9613EC700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279</c:v>
                </c:pt>
                <c:pt idx="3">
                  <c:v>282</c:v>
                </c:pt>
                <c:pt idx="6">
                  <c:v>260</c:v>
                </c:pt>
                <c:pt idx="9">
                  <c:v>187</c:v>
                </c:pt>
                <c:pt idx="12">
                  <c:v>179</c:v>
                </c:pt>
              </c:numCache>
            </c:numRef>
          </c:val>
          <c:extLst>
            <c:ext xmlns:c16="http://schemas.microsoft.com/office/drawing/2014/chart" uri="{C3380CC4-5D6E-409C-BE32-E72D297353CC}">
              <c16:uniqueId val="{00000004-C592-4E81-B8C4-D9613EC700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92-4E81-B8C4-D9613EC700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92-4E81-B8C4-D9613EC700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1314</c:v>
                </c:pt>
                <c:pt idx="3">
                  <c:v>1207</c:v>
                </c:pt>
                <c:pt idx="6">
                  <c:v>1158</c:v>
                </c:pt>
                <c:pt idx="9">
                  <c:v>1079</c:v>
                </c:pt>
                <c:pt idx="12">
                  <c:v>1028</c:v>
                </c:pt>
              </c:numCache>
            </c:numRef>
          </c:val>
          <c:extLst>
            <c:ext xmlns:c16="http://schemas.microsoft.com/office/drawing/2014/chart" uri="{C3380CC4-5D6E-409C-BE32-E72D297353CC}">
              <c16:uniqueId val="{00000007-C592-4E81-B8C4-D9613EC700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361</c:v>
                </c:pt>
                <c:pt idx="2">
                  <c:v>#N/A</c:v>
                </c:pt>
                <c:pt idx="3">
                  <c:v>#N/A</c:v>
                </c:pt>
                <c:pt idx="4">
                  <c:v>277</c:v>
                </c:pt>
                <c:pt idx="5">
                  <c:v>#N/A</c:v>
                </c:pt>
                <c:pt idx="6">
                  <c:v>#N/A</c:v>
                </c:pt>
                <c:pt idx="7">
                  <c:v>263</c:v>
                </c:pt>
                <c:pt idx="8">
                  <c:v>#N/A</c:v>
                </c:pt>
                <c:pt idx="9">
                  <c:v>#N/A</c:v>
                </c:pt>
                <c:pt idx="10">
                  <c:v>136</c:v>
                </c:pt>
                <c:pt idx="11">
                  <c:v>#N/A</c:v>
                </c:pt>
                <c:pt idx="12">
                  <c:v>#N/A</c:v>
                </c:pt>
                <c:pt idx="13">
                  <c:v>123</c:v>
                </c:pt>
                <c:pt idx="14">
                  <c:v>#N/A</c:v>
                </c:pt>
              </c:numCache>
            </c:numRef>
          </c:val>
          <c:smooth val="0"/>
          <c:extLst>
            <c:ext xmlns:c16="http://schemas.microsoft.com/office/drawing/2014/chart" uri="{C3380CC4-5D6E-409C-BE32-E72D297353CC}">
              <c16:uniqueId val="{00000008-C592-4E81-B8C4-D9613EC700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10608</c:v>
                </c:pt>
                <c:pt idx="5">
                  <c:v>10334</c:v>
                </c:pt>
                <c:pt idx="8">
                  <c:v>10239</c:v>
                </c:pt>
                <c:pt idx="11">
                  <c:v>9615</c:v>
                </c:pt>
                <c:pt idx="14">
                  <c:v>9556</c:v>
                </c:pt>
              </c:numCache>
            </c:numRef>
          </c:val>
          <c:extLst>
            <c:ext xmlns:c16="http://schemas.microsoft.com/office/drawing/2014/chart" uri="{C3380CC4-5D6E-409C-BE32-E72D297353CC}">
              <c16:uniqueId val="{00000000-0539-42B6-BA3D-89E9159B9B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310</c:v>
                </c:pt>
                <c:pt idx="5">
                  <c:v>269</c:v>
                </c:pt>
                <c:pt idx="8">
                  <c:v>221</c:v>
                </c:pt>
                <c:pt idx="11">
                  <c:v>185</c:v>
                </c:pt>
                <c:pt idx="14">
                  <c:v>149</c:v>
                </c:pt>
              </c:numCache>
            </c:numRef>
          </c:val>
          <c:extLst>
            <c:ext xmlns:c16="http://schemas.microsoft.com/office/drawing/2014/chart" uri="{C3380CC4-5D6E-409C-BE32-E72D297353CC}">
              <c16:uniqueId val="{00000001-0539-42B6-BA3D-89E9159B9B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5433</c:v>
                </c:pt>
                <c:pt idx="5">
                  <c:v>5978</c:v>
                </c:pt>
                <c:pt idx="8">
                  <c:v>6558</c:v>
                </c:pt>
                <c:pt idx="11">
                  <c:v>6149</c:v>
                </c:pt>
                <c:pt idx="14">
                  <c:v>6320</c:v>
                </c:pt>
              </c:numCache>
            </c:numRef>
          </c:val>
          <c:extLst>
            <c:ext xmlns:c16="http://schemas.microsoft.com/office/drawing/2014/chart" uri="{C3380CC4-5D6E-409C-BE32-E72D297353CC}">
              <c16:uniqueId val="{00000002-0539-42B6-BA3D-89E9159B9B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39-42B6-BA3D-89E9159B9B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39-42B6-BA3D-89E9159B9B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39-42B6-BA3D-89E9159B9B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2032</c:v>
                </c:pt>
                <c:pt idx="3">
                  <c:v>1931</c:v>
                </c:pt>
                <c:pt idx="6">
                  <c:v>1903</c:v>
                </c:pt>
                <c:pt idx="9">
                  <c:v>1789</c:v>
                </c:pt>
                <c:pt idx="12">
                  <c:v>1659</c:v>
                </c:pt>
              </c:numCache>
            </c:numRef>
          </c:val>
          <c:extLst>
            <c:ext xmlns:c16="http://schemas.microsoft.com/office/drawing/2014/chart" uri="{C3380CC4-5D6E-409C-BE32-E72D297353CC}">
              <c16:uniqueId val="{00000006-0539-42B6-BA3D-89E9159B9B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c:v>
                </c:pt>
                <c:pt idx="3">
                  <c:v>169</c:v>
                </c:pt>
                <c:pt idx="6">
                  <c:v>150</c:v>
                </c:pt>
                <c:pt idx="9">
                  <c:v>123</c:v>
                </c:pt>
                <c:pt idx="12">
                  <c:v>117</c:v>
                </c:pt>
              </c:numCache>
            </c:numRef>
          </c:val>
          <c:extLst>
            <c:ext xmlns:c16="http://schemas.microsoft.com/office/drawing/2014/chart" uri="{C3380CC4-5D6E-409C-BE32-E72D297353CC}">
              <c16:uniqueId val="{00000007-0539-42B6-BA3D-89E9159B9B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2906</c:v>
                </c:pt>
                <c:pt idx="3">
                  <c:v>2849</c:v>
                </c:pt>
                <c:pt idx="6">
                  <c:v>2119</c:v>
                </c:pt>
                <c:pt idx="9">
                  <c:v>1921</c:v>
                </c:pt>
                <c:pt idx="12">
                  <c:v>1928</c:v>
                </c:pt>
              </c:numCache>
            </c:numRef>
          </c:val>
          <c:extLst>
            <c:ext xmlns:c16="http://schemas.microsoft.com/office/drawing/2014/chart" uri="{C3380CC4-5D6E-409C-BE32-E72D297353CC}">
              <c16:uniqueId val="{00000008-0539-42B6-BA3D-89E9159B9B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154</c:v>
                </c:pt>
                <c:pt idx="3">
                  <c:v>219</c:v>
                </c:pt>
                <c:pt idx="6">
                  <c:v>175</c:v>
                </c:pt>
                <c:pt idx="9">
                  <c:v>134</c:v>
                </c:pt>
                <c:pt idx="12">
                  <c:v>95</c:v>
                </c:pt>
              </c:numCache>
            </c:numRef>
          </c:val>
          <c:extLst>
            <c:ext xmlns:c16="http://schemas.microsoft.com/office/drawing/2014/chart" uri="{C3380CC4-5D6E-409C-BE32-E72D297353CC}">
              <c16:uniqueId val="{00000009-0539-42B6-BA3D-89E9159B9B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9013</c:v>
                </c:pt>
                <c:pt idx="3">
                  <c:v>8702</c:v>
                </c:pt>
                <c:pt idx="6">
                  <c:v>8455</c:v>
                </c:pt>
                <c:pt idx="9">
                  <c:v>8219</c:v>
                </c:pt>
                <c:pt idx="12">
                  <c:v>8371</c:v>
                </c:pt>
              </c:numCache>
            </c:numRef>
          </c:val>
          <c:extLst>
            <c:ext xmlns:c16="http://schemas.microsoft.com/office/drawing/2014/chart" uri="{C3380CC4-5D6E-409C-BE32-E72D297353CC}">
              <c16:uniqueId val="{0000000A-0539-42B6-BA3D-89E9159B9B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39-42B6-BA3D-89E9159B9B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1089</c:v>
                </c:pt>
                <c:pt idx="1">
                  <c:v>1089</c:v>
                </c:pt>
                <c:pt idx="2">
                  <c:v>1090</c:v>
                </c:pt>
              </c:numCache>
            </c:numRef>
          </c:val>
          <c:extLst>
            <c:ext xmlns:c16="http://schemas.microsoft.com/office/drawing/2014/chart" uri="{C3380CC4-5D6E-409C-BE32-E72D297353CC}">
              <c16:uniqueId val="{00000000-3084-44E2-8D36-E708C2CB26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928</c:v>
                </c:pt>
                <c:pt idx="1">
                  <c:v>968</c:v>
                </c:pt>
                <c:pt idx="2">
                  <c:v>969</c:v>
                </c:pt>
              </c:numCache>
            </c:numRef>
          </c:val>
          <c:extLst>
            <c:ext xmlns:c16="http://schemas.microsoft.com/office/drawing/2014/chart" uri="{C3380CC4-5D6E-409C-BE32-E72D297353CC}">
              <c16:uniqueId val="{00000001-3084-44E2-8D36-E708C2CB26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4092</c:v>
                </c:pt>
                <c:pt idx="1">
                  <c:v>3643</c:v>
                </c:pt>
                <c:pt idx="2">
                  <c:v>3812</c:v>
                </c:pt>
              </c:numCache>
            </c:numRef>
          </c:val>
          <c:extLst>
            <c:ext xmlns:c16="http://schemas.microsoft.com/office/drawing/2014/chart" uri="{C3380CC4-5D6E-409C-BE32-E72D297353CC}">
              <c16:uniqueId val="{00000002-3084-44E2-8D36-E708C2CB26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16,677
299.43
10,523,734
9,994,128
275,851
6,537,223
8,371,293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16,768</a:t>
          </a:r>
          <a:r>
            <a:rPr kumimoji="1" lang="ja-JP" altLang="ja-JP" sz="1100">
              <a:solidFill>
                <a:schemeClr val="dk1"/>
              </a:solidFill>
              <a:effectLst/>
              <a:latin typeface="+mn-lt"/>
              <a:ea typeface="+mn-ea"/>
              <a:cs typeface="+mn-cs"/>
            </a:rPr>
            <a:t>人から平成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16,539</a:t>
          </a:r>
          <a:r>
            <a:rPr kumimoji="1" lang="ja-JP" altLang="ja-JP" sz="1100">
              <a:solidFill>
                <a:schemeClr val="dk1"/>
              </a:solidFill>
              <a:effectLst/>
              <a:latin typeface="+mn-lt"/>
              <a:ea typeface="+mn-ea"/>
              <a:cs typeface="+mn-cs"/>
            </a:rPr>
            <a:t>人へ</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人減少（対前年度比：▲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）したことや全国平均を大幅に上回る高齢化率</a:t>
          </a:r>
          <a:r>
            <a:rPr kumimoji="1" lang="en-US" altLang="ja-JP" sz="1100">
              <a:solidFill>
                <a:schemeClr val="dk1"/>
              </a:solidFill>
              <a:effectLst/>
              <a:latin typeface="+mn-lt"/>
              <a:ea typeface="+mn-ea"/>
              <a:cs typeface="+mn-cs"/>
            </a:rPr>
            <a:t>39.1%</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年度末）に加え、町内に中心となる産業がないことから、財政基盤が弱く、類似団体平均</a:t>
          </a:r>
          <a:r>
            <a:rPr kumimoji="1" lang="en-US" altLang="ja-JP" sz="1100">
              <a:solidFill>
                <a:schemeClr val="dk1"/>
              </a:solidFill>
              <a:effectLst/>
              <a:latin typeface="+mn-lt"/>
              <a:ea typeface="+mn-ea"/>
              <a:cs typeface="+mn-cs"/>
            </a:rPr>
            <a:t>0.36</a:t>
          </a:r>
          <a:r>
            <a:rPr kumimoji="1" lang="ja-JP" altLang="ja-JP" sz="1100">
              <a:solidFill>
                <a:schemeClr val="dk1"/>
              </a:solidFill>
              <a:effectLst/>
              <a:latin typeface="+mn-lt"/>
              <a:ea typeface="+mn-ea"/>
              <a:cs typeface="+mn-cs"/>
            </a:rPr>
            <a:t>を大きく下回る</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町税は平成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11,207</a:t>
          </a:r>
          <a:r>
            <a:rPr kumimoji="1" lang="ja-JP" altLang="ja-JP" sz="1100">
              <a:solidFill>
                <a:schemeClr val="dk1"/>
              </a:solidFill>
              <a:effectLst/>
              <a:latin typeface="+mn-lt"/>
              <a:ea typeface="+mn-ea"/>
              <a:cs typeface="+mn-cs"/>
            </a:rPr>
            <a:t>千円増加（前年度比＋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、今後も滞納額を圧縮していけるように徴収事務の強化を図り、財政基盤の強化に努める。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起債発行額を年間</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億円以内という目標を設定し、起債発行抑制により起債残高は減少傾向にあるため、公債費は平成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1,049,167</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千円から平成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997,446</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51,721</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千円減少した。人件費において</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は平成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月豪雨等の災害に係る事務量の増加</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など</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により</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1,637,160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千円から平成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1,655,150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17,990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増加した。一方、</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普通交付税において</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4,494,986</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千円から平成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4,333,249</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161,737</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千円減少した</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。その結果、</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全体の経常収支比率は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80.4%</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になった。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内子町は平成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17</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年に合併しており、平成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年度に初めての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台になっていたが、</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年度以降は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80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％代を推移している</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。類似団体平均に比べると</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9.8%</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上回ってはいるが、今後も公債費・人件費</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・物件費</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等の義務的経費の削減に努め、財政構造弾力性を確保する。</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59</xdr:row>
      <xdr:rowOff>100330</xdr:rowOff>
    </xdr:to>
    <xdr:cxnSp macro="">
      <xdr:nvCxnSpPr>
        <xdr:cNvPr id="128" name="直線コネクタ 127"/>
        <xdr:cNvCxnSpPr/>
      </xdr:nvCxnSpPr>
      <xdr:spPr>
        <a:xfrm>
          <a:off x="4114800" y="101917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59</xdr:row>
      <xdr:rowOff>82232</xdr:rowOff>
    </xdr:to>
    <xdr:cxnSp macro="">
      <xdr:nvCxnSpPr>
        <xdr:cNvPr id="131" name="直線コネクタ 130"/>
        <xdr:cNvCxnSpPr/>
      </xdr:nvCxnSpPr>
      <xdr:spPr>
        <a:xfrm flipV="1">
          <a:off x="3225800" y="101917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46038</xdr:rowOff>
    </xdr:from>
    <xdr:to>
      <xdr:col>15</xdr:col>
      <xdr:colOff>82550</xdr:colOff>
      <xdr:row>59</xdr:row>
      <xdr:rowOff>82232</xdr:rowOff>
    </xdr:to>
    <xdr:cxnSp macro="">
      <xdr:nvCxnSpPr>
        <xdr:cNvPr id="134" name="直線コネクタ 133"/>
        <xdr:cNvCxnSpPr/>
      </xdr:nvCxnSpPr>
      <xdr:spPr>
        <a:xfrm>
          <a:off x="2336800" y="101615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46038</xdr:rowOff>
    </xdr:from>
    <xdr:to>
      <xdr:col>11</xdr:col>
      <xdr:colOff>31750</xdr:colOff>
      <xdr:row>61</xdr:row>
      <xdr:rowOff>16828</xdr:rowOff>
    </xdr:to>
    <xdr:cxnSp macro="">
      <xdr:nvCxnSpPr>
        <xdr:cNvPr id="137" name="直線コネクタ 136"/>
        <xdr:cNvCxnSpPr/>
      </xdr:nvCxnSpPr>
      <xdr:spPr>
        <a:xfrm flipV="1">
          <a:off x="1447800" y="1016158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47" name="楕円 146"/>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142257</xdr:rowOff>
    </xdr:from>
    <xdr:ext cx="762000" cy="259045"/>
    <xdr:sp macro="" textlink="">
      <xdr:nvSpPr>
        <xdr:cNvPr id="148" name="財政構造の弾力性該当値テキスト"/>
        <xdr:cNvSpPr txBox="1"/>
      </xdr:nvSpPr>
      <xdr:spPr>
        <a:xfrm>
          <a:off x="5041900" y="100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49" name="楕円 148"/>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0" name="テキスト ボックス 149"/>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31432</xdr:rowOff>
    </xdr:from>
    <xdr:to>
      <xdr:col>15</xdr:col>
      <xdr:colOff>133350</xdr:colOff>
      <xdr:row>59</xdr:row>
      <xdr:rowOff>133032</xdr:rowOff>
    </xdr:to>
    <xdr:sp macro="" textlink="">
      <xdr:nvSpPr>
        <xdr:cNvPr id="151" name="楕円 150"/>
        <xdr:cNvSpPr/>
      </xdr:nvSpPr>
      <xdr:spPr>
        <a:xfrm>
          <a:off x="3175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143209</xdr:rowOff>
    </xdr:from>
    <xdr:ext cx="762000" cy="259045"/>
    <xdr:sp macro="" textlink="">
      <xdr:nvSpPr>
        <xdr:cNvPr id="152" name="テキスト ボックス 151"/>
        <xdr:cNvSpPr txBox="1"/>
      </xdr:nvSpPr>
      <xdr:spPr>
        <a:xfrm>
          <a:off x="2844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166688</xdr:rowOff>
    </xdr:from>
    <xdr:to>
      <xdr:col>11</xdr:col>
      <xdr:colOff>82550</xdr:colOff>
      <xdr:row>59</xdr:row>
      <xdr:rowOff>96838</xdr:rowOff>
    </xdr:to>
    <xdr:sp macro="" textlink="">
      <xdr:nvSpPr>
        <xdr:cNvPr id="153" name="楕円 152"/>
        <xdr:cNvSpPr/>
      </xdr:nvSpPr>
      <xdr:spPr>
        <a:xfrm>
          <a:off x="2286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107015</xdr:rowOff>
    </xdr:from>
    <xdr:ext cx="762000" cy="259045"/>
    <xdr:sp macro="" textlink="">
      <xdr:nvSpPr>
        <xdr:cNvPr id="154" name="テキスト ボックス 153"/>
        <xdr:cNvSpPr txBox="1"/>
      </xdr:nvSpPr>
      <xdr:spPr>
        <a:xfrm>
          <a:off x="1955800" y="98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137478</xdr:rowOff>
    </xdr:from>
    <xdr:to>
      <xdr:col>7</xdr:col>
      <xdr:colOff>31750</xdr:colOff>
      <xdr:row>61</xdr:row>
      <xdr:rowOff>67628</xdr:rowOff>
    </xdr:to>
    <xdr:sp macro="" textlink="">
      <xdr:nvSpPr>
        <xdr:cNvPr id="155" name="楕円 154"/>
        <xdr:cNvSpPr/>
      </xdr:nvSpPr>
      <xdr:spPr>
        <a:xfrm>
          <a:off x="1397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77805</xdr:rowOff>
    </xdr:from>
    <xdr:ext cx="762000" cy="259045"/>
    <xdr:sp macro="" textlink="">
      <xdr:nvSpPr>
        <xdr:cNvPr id="156" name="テキスト ボックス 155"/>
        <xdr:cNvSpPr txBox="1"/>
      </xdr:nvSpPr>
      <xdr:spPr>
        <a:xfrm>
          <a:off x="1066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0" lang="ja-JP" altLang="en-US" sz="900" b="0" i="0" u="none" strike="noStrike" kern="0" cap="none" spc="0" normalizeH="0" baseline="0" noProof="0">
              <a:ln>
                <a:noFill/>
              </a:ln>
              <a:solidFill>
                <a:schemeClr val="tx1"/>
              </a:solidFill>
              <a:effectLst/>
              <a:uLnTx/>
              <a:uFillTx/>
              <a:latin typeface="+mn-lt"/>
              <a:ea typeface="+mn-ea"/>
              <a:cs typeface="+mn-cs"/>
            </a:rPr>
            <a:t>人件費は平成</a:t>
          </a:r>
          <a:r>
            <a:rPr kumimoji="0" lang="en-US" altLang="ja-JP" sz="900" b="0" i="0" u="none" strike="noStrike" kern="0" cap="none" spc="0" normalizeH="0" baseline="0" noProof="0">
              <a:ln>
                <a:noFill/>
              </a:ln>
              <a:solidFill>
                <a:schemeClr val="tx1"/>
              </a:solidFill>
              <a:effectLst/>
              <a:uLnTx/>
              <a:uFillTx/>
              <a:latin typeface="+mn-lt"/>
              <a:ea typeface="+mn-ea"/>
              <a:cs typeface="+mn-cs"/>
            </a:rPr>
            <a:t>30</a:t>
          </a:r>
          <a:r>
            <a:rPr kumimoji="0" lang="ja-JP" altLang="en-US" sz="900" b="0" i="0" u="none" strike="noStrike" kern="0" cap="none" spc="0" normalizeH="0" baseline="0" noProof="0">
              <a:ln>
                <a:noFill/>
              </a:ln>
              <a:solidFill>
                <a:schemeClr val="tx1"/>
              </a:solidFill>
              <a:effectLst/>
              <a:uLnTx/>
              <a:uFillTx/>
              <a:latin typeface="+mn-lt"/>
              <a:ea typeface="+mn-ea"/>
              <a:cs typeface="+mn-cs"/>
            </a:rPr>
            <a:t>年</a:t>
          </a:r>
          <a:r>
            <a:rPr kumimoji="0" lang="en-US" altLang="ja-JP" sz="900" b="0" i="0" u="none" strike="noStrike" kern="0" cap="none" spc="0" normalizeH="0" baseline="0" noProof="0">
              <a:ln>
                <a:noFill/>
              </a:ln>
              <a:solidFill>
                <a:schemeClr val="tx1"/>
              </a:solidFill>
              <a:effectLst/>
              <a:uLnTx/>
              <a:uFillTx/>
              <a:latin typeface="+mn-lt"/>
              <a:ea typeface="+mn-ea"/>
              <a:cs typeface="+mn-cs"/>
            </a:rPr>
            <a:t>7</a:t>
          </a:r>
          <a:r>
            <a:rPr kumimoji="0" lang="ja-JP" altLang="en-US" sz="900" b="0" i="0" u="none" strike="noStrike" kern="0" cap="none" spc="0" normalizeH="0" baseline="0" noProof="0">
              <a:ln>
                <a:noFill/>
              </a:ln>
              <a:solidFill>
                <a:schemeClr val="tx1"/>
              </a:solidFill>
              <a:effectLst/>
              <a:uLnTx/>
              <a:uFillTx/>
              <a:latin typeface="+mn-lt"/>
              <a:ea typeface="+mn-ea"/>
              <a:cs typeface="+mn-cs"/>
            </a:rPr>
            <a:t>月豪雨などの災害対応の増に伴い、</a:t>
          </a:r>
          <a:r>
            <a:rPr kumimoji="1" lang="ja-JP" altLang="ja-JP" sz="900" b="0" i="0" u="none" strike="noStrike" kern="0" cap="none" spc="0" normalizeH="0" baseline="0" noProof="0">
              <a:ln>
                <a:noFill/>
              </a:ln>
              <a:solidFill>
                <a:schemeClr val="tx1"/>
              </a:solidFill>
              <a:effectLst/>
              <a:uLnTx/>
              <a:uFillTx/>
              <a:latin typeface="+mn-lt"/>
              <a:ea typeface="+mn-ea"/>
              <a:cs typeface="+mn-cs"/>
            </a:rPr>
            <a:t>平成</a:t>
          </a:r>
          <a:r>
            <a:rPr kumimoji="1" lang="en-US" altLang="ja-JP" sz="900" b="0" i="0" u="none" strike="noStrike" kern="0" cap="none" spc="0" normalizeH="0" baseline="0" noProof="0">
              <a:ln>
                <a:noFill/>
              </a:ln>
              <a:solidFill>
                <a:schemeClr val="tx1"/>
              </a:solidFill>
              <a:effectLst/>
              <a:uLnTx/>
              <a:uFillTx/>
              <a:latin typeface="+mn-lt"/>
              <a:ea typeface="+mn-ea"/>
              <a:cs typeface="+mn-cs"/>
            </a:rPr>
            <a:t>29</a:t>
          </a:r>
          <a:r>
            <a:rPr kumimoji="1" lang="ja-JP" altLang="ja-JP" sz="900" b="0" i="0" u="none" strike="noStrike" kern="0" cap="none" spc="0" normalizeH="0" baseline="0" noProof="0">
              <a:ln>
                <a:noFill/>
              </a:ln>
              <a:solidFill>
                <a:schemeClr val="tx1"/>
              </a:solidFill>
              <a:effectLst/>
              <a:uLnTx/>
              <a:uFillTx/>
              <a:latin typeface="+mn-lt"/>
              <a:ea typeface="+mn-ea"/>
              <a:cs typeface="+mn-cs"/>
            </a:rPr>
            <a:t>年度</a:t>
          </a:r>
          <a:r>
            <a:rPr kumimoji="1" lang="en-US" altLang="ja-JP" sz="900" b="0" i="0" u="none" strike="noStrike" kern="0" cap="none" spc="0" normalizeH="0" baseline="0" noProof="0">
              <a:ln>
                <a:noFill/>
              </a:ln>
              <a:solidFill>
                <a:schemeClr val="tx1"/>
              </a:solidFill>
              <a:effectLst/>
              <a:uLnTx/>
              <a:uFillTx/>
              <a:latin typeface="+mn-lt"/>
              <a:ea typeface="+mn-ea"/>
              <a:cs typeface="+mn-cs"/>
            </a:rPr>
            <a:t>1,701,045</a:t>
          </a:r>
          <a:r>
            <a:rPr kumimoji="1" lang="ja-JP" altLang="ja-JP" sz="900" b="0" i="0" u="none" strike="noStrike" kern="0" cap="none" spc="0" normalizeH="0" baseline="0" noProof="0">
              <a:ln>
                <a:noFill/>
              </a:ln>
              <a:solidFill>
                <a:schemeClr val="tx1"/>
              </a:solidFill>
              <a:effectLst/>
              <a:uLnTx/>
              <a:uFillTx/>
              <a:latin typeface="+mn-lt"/>
              <a:ea typeface="+mn-ea"/>
              <a:cs typeface="+mn-cs"/>
            </a:rPr>
            <a:t>千円から平成</a:t>
          </a:r>
          <a:r>
            <a:rPr kumimoji="1" lang="en-US" altLang="ja-JP" sz="900" b="0" i="0" u="none" strike="noStrike" kern="0" cap="none" spc="0" normalizeH="0" baseline="0" noProof="0">
              <a:ln>
                <a:noFill/>
              </a:ln>
              <a:solidFill>
                <a:schemeClr val="tx1"/>
              </a:solidFill>
              <a:effectLst/>
              <a:uLnTx/>
              <a:uFillTx/>
              <a:latin typeface="+mn-lt"/>
              <a:ea typeface="+mn-ea"/>
              <a:cs typeface="+mn-cs"/>
            </a:rPr>
            <a:t>30</a:t>
          </a:r>
          <a:r>
            <a:rPr kumimoji="1" lang="ja-JP" altLang="ja-JP" sz="900" b="0" i="0" u="none" strike="noStrike" kern="0" cap="none" spc="0" normalizeH="0" baseline="0" noProof="0">
              <a:ln>
                <a:noFill/>
              </a:ln>
              <a:solidFill>
                <a:schemeClr val="tx1"/>
              </a:solidFill>
              <a:effectLst/>
              <a:uLnTx/>
              <a:uFillTx/>
              <a:latin typeface="+mn-lt"/>
              <a:ea typeface="+mn-ea"/>
              <a:cs typeface="+mn-cs"/>
            </a:rPr>
            <a:t>年度</a:t>
          </a:r>
          <a:r>
            <a:rPr kumimoji="1" lang="en-US" altLang="ja-JP" sz="900" b="0" i="0" u="none" strike="noStrike" kern="0" cap="none" spc="0" normalizeH="0" baseline="0" noProof="0">
              <a:ln>
                <a:noFill/>
              </a:ln>
              <a:solidFill>
                <a:schemeClr val="tx1"/>
              </a:solidFill>
              <a:effectLst/>
              <a:uLnTx/>
              <a:uFillTx/>
              <a:latin typeface="+mn-lt"/>
              <a:ea typeface="+mn-ea"/>
              <a:cs typeface="+mn-cs"/>
            </a:rPr>
            <a:t>1,712,056</a:t>
          </a:r>
          <a:r>
            <a:rPr kumimoji="1" lang="ja-JP" altLang="ja-JP" sz="900" b="0" i="0" u="none" strike="noStrike" kern="0" cap="none" spc="0" normalizeH="0" baseline="0" noProof="0">
              <a:ln>
                <a:noFill/>
              </a:ln>
              <a:solidFill>
                <a:schemeClr val="tx1"/>
              </a:solidFill>
              <a:effectLst/>
              <a:uLnTx/>
              <a:uFillTx/>
              <a:latin typeface="+mn-lt"/>
              <a:ea typeface="+mn-ea"/>
              <a:cs typeface="+mn-cs"/>
            </a:rPr>
            <a:t>千円へ</a:t>
          </a:r>
          <a:r>
            <a:rPr kumimoji="1" lang="en-US" altLang="ja-JP" sz="900" b="0" i="0" u="none" strike="noStrike" kern="0" cap="none" spc="0" normalizeH="0" baseline="0" noProof="0">
              <a:ln>
                <a:noFill/>
              </a:ln>
              <a:solidFill>
                <a:schemeClr val="tx1"/>
              </a:solidFill>
              <a:effectLst/>
              <a:uLnTx/>
              <a:uFillTx/>
              <a:latin typeface="+mn-lt"/>
              <a:ea typeface="+mn-ea"/>
              <a:cs typeface="+mn-cs"/>
            </a:rPr>
            <a:t>11,011</a:t>
          </a:r>
          <a:r>
            <a:rPr kumimoji="1" lang="ja-JP" altLang="ja-JP" sz="900" b="0" i="0" u="none" strike="noStrike" kern="0" cap="none" spc="0" normalizeH="0" baseline="0" noProof="0">
              <a:ln>
                <a:noFill/>
              </a:ln>
              <a:solidFill>
                <a:schemeClr val="tx1"/>
              </a:solidFill>
              <a:effectLst/>
              <a:uLnTx/>
              <a:uFillTx/>
              <a:latin typeface="+mn-lt"/>
              <a:ea typeface="+mn-ea"/>
              <a:cs typeface="+mn-cs"/>
            </a:rPr>
            <a:t>千円</a:t>
          </a:r>
          <a:r>
            <a:rPr kumimoji="1" lang="ja-JP" altLang="en-US" sz="900" b="0" i="0" u="none" strike="noStrike" kern="0" cap="none" spc="0" normalizeH="0" baseline="0" noProof="0">
              <a:ln>
                <a:noFill/>
              </a:ln>
              <a:solidFill>
                <a:schemeClr val="tx1"/>
              </a:solidFill>
              <a:effectLst/>
              <a:uLnTx/>
              <a:uFillTx/>
              <a:latin typeface="+mn-lt"/>
              <a:ea typeface="+mn-ea"/>
              <a:cs typeface="+mn-cs"/>
            </a:rPr>
            <a:t>増加・</a:t>
          </a:r>
          <a:r>
            <a:rPr kumimoji="0" lang="ja-JP" altLang="en-US" sz="900" b="0" i="0" u="none" strike="noStrike" kern="0" cap="none" spc="0" normalizeH="0" baseline="0" noProof="0">
              <a:ln>
                <a:noFill/>
              </a:ln>
              <a:solidFill>
                <a:schemeClr val="tx1"/>
              </a:solidFill>
              <a:effectLst/>
              <a:uLnTx/>
              <a:uFillTx/>
              <a:latin typeface="+mn-lt"/>
              <a:ea typeface="+mn-ea"/>
              <a:cs typeface="+mn-cs"/>
            </a:rPr>
            <a:t>維持補修費においては、施設等の老朽化に伴う小・中学校費に係る修繕の増などにより</a:t>
          </a:r>
          <a:r>
            <a:rPr kumimoji="0" lang="en-US" altLang="ja-JP" sz="900" b="0" i="0" u="none" strike="noStrike" kern="0" cap="none" spc="0" normalizeH="0" baseline="0" noProof="0">
              <a:ln>
                <a:noFill/>
              </a:ln>
              <a:solidFill>
                <a:schemeClr val="tx1"/>
              </a:solidFill>
              <a:effectLst/>
              <a:uLnTx/>
              <a:uFillTx/>
              <a:latin typeface="+mn-lt"/>
              <a:ea typeface="+mn-ea"/>
              <a:cs typeface="+mn-cs"/>
            </a:rPr>
            <a:t>78,345</a:t>
          </a:r>
          <a:r>
            <a:rPr kumimoji="0" lang="ja-JP" altLang="en-US" sz="900" b="0" i="0" u="none" strike="noStrike" kern="0" cap="none" spc="0" normalizeH="0" baseline="0" noProof="0">
              <a:ln>
                <a:noFill/>
              </a:ln>
              <a:solidFill>
                <a:schemeClr val="tx1"/>
              </a:solidFill>
              <a:effectLst/>
              <a:uLnTx/>
              <a:uFillTx/>
              <a:latin typeface="+mn-lt"/>
              <a:ea typeface="+mn-ea"/>
              <a:cs typeface="+mn-cs"/>
            </a:rPr>
            <a:t>千円から</a:t>
          </a:r>
          <a:r>
            <a:rPr kumimoji="0" lang="en-US" altLang="ja-JP" sz="900" b="0" i="0" u="none" strike="noStrike" kern="0" cap="none" spc="0" normalizeH="0" baseline="0" noProof="0">
              <a:ln>
                <a:noFill/>
              </a:ln>
              <a:solidFill>
                <a:schemeClr val="tx1"/>
              </a:solidFill>
              <a:effectLst/>
              <a:uLnTx/>
              <a:uFillTx/>
              <a:latin typeface="+mn-lt"/>
              <a:ea typeface="+mn-ea"/>
              <a:cs typeface="+mn-cs"/>
            </a:rPr>
            <a:t>96,634</a:t>
          </a:r>
          <a:r>
            <a:rPr kumimoji="0" lang="ja-JP" altLang="en-US" sz="900" b="0" i="0" u="none" strike="noStrike" kern="0" cap="none" spc="0" normalizeH="0" baseline="0" noProof="0">
              <a:ln>
                <a:noFill/>
              </a:ln>
              <a:solidFill>
                <a:schemeClr val="tx1"/>
              </a:solidFill>
              <a:effectLst/>
              <a:uLnTx/>
              <a:uFillTx/>
              <a:latin typeface="+mn-lt"/>
              <a:ea typeface="+mn-ea"/>
              <a:cs typeface="+mn-cs"/>
            </a:rPr>
            <a:t>千円へ</a:t>
          </a:r>
          <a:r>
            <a:rPr kumimoji="0" lang="en-US" altLang="ja-JP" sz="900" b="0" i="0" u="none" strike="noStrike" kern="0" cap="none" spc="0" normalizeH="0" baseline="0" noProof="0">
              <a:ln>
                <a:noFill/>
              </a:ln>
              <a:solidFill>
                <a:schemeClr val="tx1"/>
              </a:solidFill>
              <a:effectLst/>
              <a:uLnTx/>
              <a:uFillTx/>
              <a:latin typeface="+mn-lt"/>
              <a:ea typeface="+mn-ea"/>
              <a:cs typeface="+mn-cs"/>
            </a:rPr>
            <a:t>18,289</a:t>
          </a:r>
          <a:r>
            <a:rPr kumimoji="0" lang="ja-JP" altLang="en-US" sz="900" b="0" i="0" u="none" strike="noStrike" kern="0" cap="none" spc="0" normalizeH="0" baseline="0" noProof="0">
              <a:ln>
                <a:noFill/>
              </a:ln>
              <a:solidFill>
                <a:schemeClr val="tx1"/>
              </a:solidFill>
              <a:effectLst/>
              <a:uLnTx/>
              <a:uFillTx/>
              <a:latin typeface="+mn-lt"/>
              <a:ea typeface="+mn-ea"/>
              <a:cs typeface="+mn-cs"/>
            </a:rPr>
            <a:t>千円の増加があった。一方、物件費は平成</a:t>
          </a:r>
          <a:r>
            <a:rPr kumimoji="0" lang="en-US" altLang="ja-JP" sz="900" b="0" i="0" u="none" strike="noStrike" kern="0" cap="none" spc="0" normalizeH="0" baseline="0" noProof="0">
              <a:ln>
                <a:noFill/>
              </a:ln>
              <a:solidFill>
                <a:schemeClr val="tx1"/>
              </a:solidFill>
              <a:effectLst/>
              <a:uLnTx/>
              <a:uFillTx/>
              <a:latin typeface="+mn-lt"/>
              <a:ea typeface="+mn-ea"/>
              <a:cs typeface="+mn-cs"/>
            </a:rPr>
            <a:t>29</a:t>
          </a:r>
          <a:r>
            <a:rPr kumimoji="0" lang="ja-JP" altLang="en-US" sz="900" b="0" i="0" u="none" strike="noStrike" kern="0" cap="none" spc="0" normalizeH="0" baseline="0" noProof="0">
              <a:ln>
                <a:noFill/>
              </a:ln>
              <a:solidFill>
                <a:schemeClr val="tx1"/>
              </a:solidFill>
              <a:effectLst/>
              <a:uLnTx/>
              <a:uFillTx/>
              <a:latin typeface="+mn-lt"/>
              <a:ea typeface="+mn-ea"/>
              <a:cs typeface="+mn-cs"/>
            </a:rPr>
            <a:t>年度にえひめ国体運営にかかる賃借料や町営住宅解体に伴う費用などの</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臨時的な支出があった</a:t>
          </a:r>
          <a:r>
            <a:rPr kumimoji="0" lang="ja-JP" altLang="en-US" sz="900" b="0" i="0" u="none" strike="noStrike" kern="0" cap="none" spc="0" normalizeH="0" baseline="0" noProof="0">
              <a:ln>
                <a:noFill/>
              </a:ln>
              <a:solidFill>
                <a:schemeClr val="tx1"/>
              </a:solidFill>
              <a:effectLst/>
              <a:uLnTx/>
              <a:uFillTx/>
              <a:latin typeface="+mn-lt"/>
              <a:ea typeface="+mn-ea"/>
              <a:cs typeface="+mn-cs"/>
            </a:rPr>
            <a:t>ことにより、</a:t>
          </a:r>
          <a:r>
            <a:rPr kumimoji="0" lang="en-US" altLang="ja-JP" sz="900" b="0" i="0" u="none" strike="noStrike" kern="0" cap="none" spc="0" normalizeH="0" baseline="0" noProof="0">
              <a:ln>
                <a:noFill/>
              </a:ln>
              <a:solidFill>
                <a:schemeClr val="tx1"/>
              </a:solidFill>
              <a:effectLst/>
              <a:uLnTx/>
              <a:uFillTx/>
              <a:latin typeface="+mn-lt"/>
              <a:ea typeface="+mn-ea"/>
              <a:cs typeface="+mn-cs"/>
            </a:rPr>
            <a:t>1,292,455</a:t>
          </a:r>
          <a:r>
            <a:rPr kumimoji="0" lang="ja-JP" altLang="en-US" sz="900" b="0" i="0" u="none" strike="noStrike" kern="0" cap="none" spc="0" normalizeH="0" baseline="0" noProof="0">
              <a:ln>
                <a:noFill/>
              </a:ln>
              <a:solidFill>
                <a:schemeClr val="tx1"/>
              </a:solidFill>
              <a:effectLst/>
              <a:uLnTx/>
              <a:uFillTx/>
              <a:latin typeface="+mn-lt"/>
              <a:ea typeface="+mn-ea"/>
              <a:cs typeface="+mn-cs"/>
            </a:rPr>
            <a:t>千円から</a:t>
          </a:r>
          <a:r>
            <a:rPr kumimoji="0" lang="en-US" altLang="ja-JP" sz="900" b="0" i="0" u="none" strike="noStrike" kern="0" cap="none" spc="0" normalizeH="0" baseline="0" noProof="0">
              <a:ln>
                <a:noFill/>
              </a:ln>
              <a:solidFill>
                <a:schemeClr val="tx1"/>
              </a:solidFill>
              <a:effectLst/>
              <a:uLnTx/>
              <a:uFillTx/>
              <a:latin typeface="+mn-lt"/>
              <a:ea typeface="+mn-ea"/>
              <a:cs typeface="+mn-cs"/>
            </a:rPr>
            <a:t>1,282,086</a:t>
          </a:r>
          <a:r>
            <a:rPr kumimoji="0" lang="ja-JP" altLang="en-US" sz="900" b="0" i="0" u="none" strike="noStrike" kern="0" cap="none" spc="0" normalizeH="0" baseline="0" noProof="0">
              <a:ln>
                <a:noFill/>
              </a:ln>
              <a:solidFill>
                <a:schemeClr val="tx1"/>
              </a:solidFill>
              <a:effectLst/>
              <a:uLnTx/>
              <a:uFillTx/>
              <a:latin typeface="+mn-lt"/>
              <a:ea typeface="+mn-ea"/>
              <a:cs typeface="+mn-cs"/>
            </a:rPr>
            <a:t>千円へ</a:t>
          </a:r>
          <a:r>
            <a:rPr kumimoji="0" lang="en-US" altLang="ja-JP" sz="900" b="0" i="0" u="none" strike="noStrike" kern="0" cap="none" spc="0" normalizeH="0" baseline="0" noProof="0">
              <a:ln>
                <a:noFill/>
              </a:ln>
              <a:solidFill>
                <a:schemeClr val="tx1"/>
              </a:solidFill>
              <a:effectLst/>
              <a:uLnTx/>
              <a:uFillTx/>
              <a:latin typeface="+mn-lt"/>
              <a:ea typeface="+mn-ea"/>
              <a:cs typeface="+mn-cs"/>
            </a:rPr>
            <a:t>10,369</a:t>
          </a:r>
          <a:r>
            <a:rPr kumimoji="0" lang="ja-JP" altLang="en-US" sz="900" b="0" i="0" u="none" strike="noStrike" kern="0" cap="none" spc="0" normalizeH="0" baseline="0" noProof="0">
              <a:ln>
                <a:noFill/>
              </a:ln>
              <a:solidFill>
                <a:schemeClr val="tx1"/>
              </a:solidFill>
              <a:effectLst/>
              <a:uLnTx/>
              <a:uFillTx/>
              <a:latin typeface="+mn-lt"/>
              <a:ea typeface="+mn-ea"/>
              <a:cs typeface="+mn-cs"/>
            </a:rPr>
            <a:t>千円減少した。</a:t>
          </a:r>
          <a:endParaRPr kumimoji="0"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chemeClr val="tx1"/>
              </a:solidFill>
              <a:effectLst/>
              <a:uLnTx/>
              <a:uFillTx/>
              <a:latin typeface="+mn-lt"/>
              <a:ea typeface="+mn-ea"/>
              <a:cs typeface="+mn-cs"/>
            </a:rPr>
            <a:t>　人口も前年より</a:t>
          </a:r>
          <a:r>
            <a:rPr kumimoji="0" lang="en-US" altLang="ja-JP" sz="900" b="0" i="0" u="none" strike="noStrike" kern="0" cap="none" spc="0" normalizeH="0" baseline="0" noProof="0">
              <a:ln>
                <a:noFill/>
              </a:ln>
              <a:solidFill>
                <a:schemeClr val="tx1"/>
              </a:solidFill>
              <a:effectLst/>
              <a:uLnTx/>
              <a:uFillTx/>
              <a:latin typeface="+mn-lt"/>
              <a:ea typeface="+mn-ea"/>
              <a:cs typeface="+mn-cs"/>
            </a:rPr>
            <a:t>206</a:t>
          </a:r>
          <a:r>
            <a:rPr kumimoji="0" lang="ja-JP" altLang="en-US" sz="900" b="0" i="0" u="none" strike="noStrike" kern="0" cap="none" spc="0" normalizeH="0" baseline="0" noProof="0">
              <a:ln>
                <a:noFill/>
              </a:ln>
              <a:solidFill>
                <a:schemeClr val="tx1"/>
              </a:solidFill>
              <a:effectLst/>
              <a:uLnTx/>
              <a:uFillTx/>
              <a:latin typeface="+mn-lt"/>
              <a:ea typeface="+mn-ea"/>
              <a:cs typeface="+mn-cs"/>
            </a:rPr>
            <a:t>人減少しており、その結果、</a:t>
          </a:r>
          <a:r>
            <a:rPr kumimoji="0" lang="ja-JP" altLang="ja-JP" sz="900" b="0" i="0" u="none" strike="noStrike" kern="0" cap="none" spc="0" normalizeH="0" baseline="0" noProof="0">
              <a:ln>
                <a:noFill/>
              </a:ln>
              <a:solidFill>
                <a:schemeClr val="tx1"/>
              </a:solidFill>
              <a:effectLst/>
              <a:uLnTx/>
              <a:uFillTx/>
              <a:latin typeface="+mn-lt"/>
              <a:ea typeface="+mn-ea"/>
              <a:cs typeface="+mn-cs"/>
            </a:rPr>
            <a:t>「人口</a:t>
          </a:r>
          <a:r>
            <a:rPr kumimoji="0" lang="en-US" altLang="ja-JP" sz="900" b="0" i="0" u="none" strike="noStrike" kern="0" cap="none" spc="0" normalizeH="0" baseline="0" noProof="0">
              <a:ln>
                <a:noFill/>
              </a:ln>
              <a:solidFill>
                <a:schemeClr val="tx1"/>
              </a:solidFill>
              <a:effectLst/>
              <a:uLnTx/>
              <a:uFillTx/>
              <a:latin typeface="+mn-lt"/>
              <a:ea typeface="+mn-ea"/>
              <a:cs typeface="+mn-cs"/>
            </a:rPr>
            <a:t>1</a:t>
          </a:r>
          <a:r>
            <a:rPr kumimoji="0" lang="ja-JP" altLang="ja-JP" sz="900" b="0" i="0" u="none" strike="noStrike" kern="0" cap="none" spc="0" normalizeH="0" baseline="0" noProof="0">
              <a:ln>
                <a:noFill/>
              </a:ln>
              <a:solidFill>
                <a:schemeClr val="tx1"/>
              </a:solidFill>
              <a:effectLst/>
              <a:uLnTx/>
              <a:uFillTx/>
              <a:latin typeface="+mn-lt"/>
              <a:ea typeface="+mn-ea"/>
              <a:cs typeface="+mn-cs"/>
            </a:rPr>
            <a:t>人当たり人件費・物件費等決算額」は</a:t>
          </a:r>
          <a:r>
            <a:rPr kumimoji="0" lang="en-US" altLang="ja-JP" sz="900" b="0" i="0" u="none" strike="noStrike" kern="0" cap="none" spc="0" normalizeH="0" baseline="0" noProof="0">
              <a:ln>
                <a:noFill/>
              </a:ln>
              <a:solidFill>
                <a:schemeClr val="tx1"/>
              </a:solidFill>
              <a:effectLst/>
              <a:uLnTx/>
              <a:uFillTx/>
              <a:latin typeface="+mn-lt"/>
              <a:ea typeface="+mn-ea"/>
              <a:cs typeface="+mn-cs"/>
            </a:rPr>
            <a:t>29</a:t>
          </a:r>
          <a:r>
            <a:rPr kumimoji="0" lang="ja-JP" altLang="ja-JP" sz="900" b="0" i="0" u="none" strike="noStrike" kern="0" cap="none" spc="0" normalizeH="0" baseline="0" noProof="0">
              <a:ln>
                <a:noFill/>
              </a:ln>
              <a:solidFill>
                <a:schemeClr val="tx1"/>
              </a:solidFill>
              <a:effectLst/>
              <a:uLnTx/>
              <a:uFillTx/>
              <a:latin typeface="+mn-lt"/>
              <a:ea typeface="+mn-ea"/>
              <a:cs typeface="+mn-cs"/>
            </a:rPr>
            <a:t>年度と比較して</a:t>
          </a:r>
          <a:r>
            <a:rPr kumimoji="0" lang="en-US" altLang="ja-JP" sz="900" b="0" i="0" u="none" strike="noStrike" kern="0" cap="none" spc="0" normalizeH="0" baseline="0" noProof="0">
              <a:ln>
                <a:noFill/>
              </a:ln>
              <a:solidFill>
                <a:schemeClr val="tx1"/>
              </a:solidFill>
              <a:effectLst/>
              <a:uLnTx/>
              <a:uFillTx/>
              <a:latin typeface="+mn-lt"/>
              <a:ea typeface="+mn-ea"/>
              <a:cs typeface="+mn-cs"/>
            </a:rPr>
            <a:t>3,244</a:t>
          </a:r>
          <a:r>
            <a:rPr kumimoji="0" lang="ja-JP" altLang="ja-JP" sz="900" b="0" i="0" u="none" strike="noStrike" kern="0" cap="none" spc="0" normalizeH="0" baseline="0" noProof="0">
              <a:ln>
                <a:noFill/>
              </a:ln>
              <a:solidFill>
                <a:schemeClr val="tx1"/>
              </a:solidFill>
              <a:effectLst/>
              <a:uLnTx/>
              <a:uFillTx/>
              <a:latin typeface="+mn-lt"/>
              <a:ea typeface="+mn-ea"/>
              <a:cs typeface="+mn-cs"/>
            </a:rPr>
            <a:t>円増加した。</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chemeClr val="tx1"/>
              </a:solidFill>
              <a:effectLst/>
              <a:uLnTx/>
              <a:uFillTx/>
              <a:latin typeface="+mn-lt"/>
              <a:ea typeface="+mn-ea"/>
              <a:cs typeface="+mn-cs"/>
            </a:rPr>
            <a:t>　類似団体平均と比較すると</a:t>
          </a:r>
          <a:r>
            <a:rPr kumimoji="0" lang="en-US" altLang="ja-JP" sz="900" b="0" i="0" u="none" strike="noStrike" kern="0" cap="none" spc="0" normalizeH="0" baseline="0" noProof="0">
              <a:ln>
                <a:noFill/>
              </a:ln>
              <a:solidFill>
                <a:schemeClr val="tx1"/>
              </a:solidFill>
              <a:effectLst/>
              <a:uLnTx/>
              <a:uFillTx/>
              <a:latin typeface="+mn-lt"/>
              <a:ea typeface="+mn-ea"/>
              <a:cs typeface="+mn-cs"/>
            </a:rPr>
            <a:t>25,114</a:t>
          </a:r>
          <a:r>
            <a:rPr kumimoji="0" lang="ja-JP" altLang="ja-JP" sz="900" b="0" i="0" u="none" strike="noStrike" kern="0" cap="none" spc="0" normalizeH="0" baseline="0" noProof="0">
              <a:ln>
                <a:noFill/>
              </a:ln>
              <a:solidFill>
                <a:schemeClr val="tx1"/>
              </a:solidFill>
              <a:effectLst/>
              <a:uLnTx/>
              <a:uFillTx/>
              <a:latin typeface="+mn-lt"/>
              <a:ea typeface="+mn-ea"/>
              <a:cs typeface="+mn-cs"/>
            </a:rPr>
            <a:t>円少ないが、今後も歳出の抑制・定員管理の適正化によりコスト削減を図る。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108851</xdr:rowOff>
    </xdr:from>
    <xdr:to>
      <xdr:col>23</xdr:col>
      <xdr:colOff>133350</xdr:colOff>
      <xdr:row>81</xdr:row>
      <xdr:rowOff>120033</xdr:rowOff>
    </xdr:to>
    <xdr:cxnSp macro="">
      <xdr:nvCxnSpPr>
        <xdr:cNvPr id="193" name="直線コネクタ 192"/>
        <xdr:cNvCxnSpPr/>
      </xdr:nvCxnSpPr>
      <xdr:spPr>
        <a:xfrm>
          <a:off x="4114800" y="13996301"/>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87271</xdr:rowOff>
    </xdr:from>
    <xdr:to>
      <xdr:col>19</xdr:col>
      <xdr:colOff>133350</xdr:colOff>
      <xdr:row>81</xdr:row>
      <xdr:rowOff>108851</xdr:rowOff>
    </xdr:to>
    <xdr:cxnSp macro="">
      <xdr:nvCxnSpPr>
        <xdr:cNvPr id="196" name="直線コネクタ 195"/>
        <xdr:cNvCxnSpPr/>
      </xdr:nvCxnSpPr>
      <xdr:spPr>
        <a:xfrm>
          <a:off x="3225800" y="13974721"/>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72031</xdr:rowOff>
    </xdr:from>
    <xdr:to>
      <xdr:col>15</xdr:col>
      <xdr:colOff>82550</xdr:colOff>
      <xdr:row>81</xdr:row>
      <xdr:rowOff>87271</xdr:rowOff>
    </xdr:to>
    <xdr:cxnSp macro="">
      <xdr:nvCxnSpPr>
        <xdr:cNvPr id="199" name="直線コネクタ 198"/>
        <xdr:cNvCxnSpPr/>
      </xdr:nvCxnSpPr>
      <xdr:spPr>
        <a:xfrm>
          <a:off x="2336800" y="1395948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72031</xdr:rowOff>
    </xdr:from>
    <xdr:to>
      <xdr:col>11</xdr:col>
      <xdr:colOff>31750</xdr:colOff>
      <xdr:row>81</xdr:row>
      <xdr:rowOff>94731</xdr:rowOff>
    </xdr:to>
    <xdr:cxnSp macro="">
      <xdr:nvCxnSpPr>
        <xdr:cNvPr id="202" name="直線コネクタ 201"/>
        <xdr:cNvCxnSpPr/>
      </xdr:nvCxnSpPr>
      <xdr:spPr>
        <a:xfrm flipV="1">
          <a:off x="1447800" y="13959481"/>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146648</xdr:rowOff>
    </xdr:from>
    <xdr:ext cx="762000" cy="259045"/>
    <xdr:sp macro="" textlink="">
      <xdr:nvSpPr>
        <xdr:cNvPr id="206" name="テキスト ボックス 205"/>
        <xdr:cNvSpPr txBox="1"/>
      </xdr:nvSpPr>
      <xdr:spPr>
        <a:xfrm>
          <a:off x="1066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69233</xdr:rowOff>
    </xdr:from>
    <xdr:to>
      <xdr:col>23</xdr:col>
      <xdr:colOff>184150</xdr:colOff>
      <xdr:row>81</xdr:row>
      <xdr:rowOff>170833</xdr:rowOff>
    </xdr:to>
    <xdr:sp macro="" textlink="">
      <xdr:nvSpPr>
        <xdr:cNvPr id="212" name="楕円 211"/>
        <xdr:cNvSpPr/>
      </xdr:nvSpPr>
      <xdr:spPr>
        <a:xfrm>
          <a:off x="4902200" y="1395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85760</xdr:rowOff>
    </xdr:from>
    <xdr:ext cx="762000" cy="259045"/>
    <xdr:sp macro="" textlink="">
      <xdr:nvSpPr>
        <xdr:cNvPr id="213" name="人件費・物件費等の状況該当値テキスト"/>
        <xdr:cNvSpPr txBox="1"/>
      </xdr:nvSpPr>
      <xdr:spPr>
        <a:xfrm>
          <a:off x="5041900" y="1380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58051</xdr:rowOff>
    </xdr:from>
    <xdr:to>
      <xdr:col>19</xdr:col>
      <xdr:colOff>184150</xdr:colOff>
      <xdr:row>81</xdr:row>
      <xdr:rowOff>159651</xdr:rowOff>
    </xdr:to>
    <xdr:sp macro="" textlink="">
      <xdr:nvSpPr>
        <xdr:cNvPr id="214" name="楕円 213"/>
        <xdr:cNvSpPr/>
      </xdr:nvSpPr>
      <xdr:spPr>
        <a:xfrm>
          <a:off x="4064000" y="13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169828</xdr:rowOff>
    </xdr:from>
    <xdr:ext cx="736600" cy="259045"/>
    <xdr:sp macro="" textlink="">
      <xdr:nvSpPr>
        <xdr:cNvPr id="215" name="テキスト ボックス 214"/>
        <xdr:cNvSpPr txBox="1"/>
      </xdr:nvSpPr>
      <xdr:spPr>
        <a:xfrm>
          <a:off x="3733800" y="13714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36471</xdr:rowOff>
    </xdr:from>
    <xdr:to>
      <xdr:col>15</xdr:col>
      <xdr:colOff>133350</xdr:colOff>
      <xdr:row>81</xdr:row>
      <xdr:rowOff>138071</xdr:rowOff>
    </xdr:to>
    <xdr:sp macro="" textlink="">
      <xdr:nvSpPr>
        <xdr:cNvPr id="216" name="楕円 215"/>
        <xdr:cNvSpPr/>
      </xdr:nvSpPr>
      <xdr:spPr>
        <a:xfrm>
          <a:off x="3175000" y="13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148248</xdr:rowOff>
    </xdr:from>
    <xdr:ext cx="762000" cy="259045"/>
    <xdr:sp macro="" textlink="">
      <xdr:nvSpPr>
        <xdr:cNvPr id="217" name="テキスト ボックス 216"/>
        <xdr:cNvSpPr txBox="1"/>
      </xdr:nvSpPr>
      <xdr:spPr>
        <a:xfrm>
          <a:off x="2844800" y="1369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21231</xdr:rowOff>
    </xdr:from>
    <xdr:to>
      <xdr:col>11</xdr:col>
      <xdr:colOff>82550</xdr:colOff>
      <xdr:row>81</xdr:row>
      <xdr:rowOff>122831</xdr:rowOff>
    </xdr:to>
    <xdr:sp macro="" textlink="">
      <xdr:nvSpPr>
        <xdr:cNvPr id="218" name="楕円 217"/>
        <xdr:cNvSpPr/>
      </xdr:nvSpPr>
      <xdr:spPr>
        <a:xfrm>
          <a:off x="2286000" y="139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133008</xdr:rowOff>
    </xdr:from>
    <xdr:ext cx="762000" cy="259045"/>
    <xdr:sp macro="" textlink="">
      <xdr:nvSpPr>
        <xdr:cNvPr id="219" name="テキスト ボックス 218"/>
        <xdr:cNvSpPr txBox="1"/>
      </xdr:nvSpPr>
      <xdr:spPr>
        <a:xfrm>
          <a:off x="1955800" y="1367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43931</xdr:rowOff>
    </xdr:from>
    <xdr:to>
      <xdr:col>7</xdr:col>
      <xdr:colOff>31750</xdr:colOff>
      <xdr:row>81</xdr:row>
      <xdr:rowOff>145531</xdr:rowOff>
    </xdr:to>
    <xdr:sp macro="" textlink="">
      <xdr:nvSpPr>
        <xdr:cNvPr id="220" name="楕円 219"/>
        <xdr:cNvSpPr/>
      </xdr:nvSpPr>
      <xdr:spPr>
        <a:xfrm>
          <a:off x="1397000" y="139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155708</xdr:rowOff>
    </xdr:from>
    <xdr:ext cx="762000" cy="259045"/>
    <xdr:sp macro="" textlink="">
      <xdr:nvSpPr>
        <xdr:cNvPr id="221" name="テキスト ボックス 220"/>
        <xdr:cNvSpPr txBox="1"/>
      </xdr:nvSpPr>
      <xdr:spPr>
        <a:xfrm>
          <a:off x="1066800" y="137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schemeClr val="tx1"/>
              </a:solidFill>
              <a:effectLst/>
              <a:uLnTx/>
              <a:uFillTx/>
              <a:latin typeface="+mn-lt"/>
              <a:ea typeface="+mn-ea"/>
              <a:cs typeface="+mn-cs"/>
            </a:rPr>
            <a:t>類似団体と比較すると、直近の</a:t>
          </a:r>
          <a:r>
            <a:rPr kumimoji="1" lang="en-US" altLang="ja-JP" sz="1100" b="0" i="0" u="none" strike="noStrike" kern="0" cap="none" spc="0" normalizeH="0" baseline="0" noProof="0">
              <a:ln>
                <a:noFill/>
              </a:ln>
              <a:solidFill>
                <a:schemeClr val="tx1"/>
              </a:solidFill>
              <a:effectLst/>
              <a:uLnTx/>
              <a:uFillTx/>
              <a:latin typeface="+mn-lt"/>
              <a:ea typeface="+mn-ea"/>
              <a:cs typeface="+mn-cs"/>
            </a:rPr>
            <a:t>5</a:t>
          </a:r>
          <a:r>
            <a:rPr kumimoji="1" lang="ja-JP" altLang="ja-JP" sz="1100" b="0" i="0" u="none" strike="noStrike" kern="0" cap="none" spc="0" normalizeH="0" baseline="0" noProof="0">
              <a:ln>
                <a:noFill/>
              </a:ln>
              <a:solidFill>
                <a:schemeClr val="tx1"/>
              </a:solidFill>
              <a:effectLst/>
              <a:uLnTx/>
              <a:uFillTx/>
              <a:latin typeface="+mn-lt"/>
              <a:ea typeface="+mn-ea"/>
              <a:cs typeface="+mn-cs"/>
            </a:rPr>
            <a:t>年でも数値は低く推移している状態が続いており、平成</a:t>
          </a:r>
          <a:r>
            <a:rPr kumimoji="1" lang="en-US" altLang="ja-JP" sz="1100" b="0" i="0" u="none" strike="noStrike" kern="0" cap="none" spc="0" normalizeH="0" baseline="0" noProof="0">
              <a:ln>
                <a:noFill/>
              </a:ln>
              <a:solidFill>
                <a:schemeClr val="tx1"/>
              </a:solidFill>
              <a:effectLst/>
              <a:uLnTx/>
              <a:uFillTx/>
              <a:latin typeface="+mn-lt"/>
              <a:ea typeface="+mn-ea"/>
              <a:cs typeface="+mn-cs"/>
            </a:rPr>
            <a:t>29</a:t>
          </a:r>
          <a:r>
            <a:rPr kumimoji="1" lang="ja-JP" altLang="ja-JP" sz="1100" b="0" i="0" u="none" strike="noStrike" kern="0" cap="none" spc="0" normalizeH="0" baseline="0" noProof="0">
              <a:ln>
                <a:noFill/>
              </a:ln>
              <a:solidFill>
                <a:schemeClr val="tx1"/>
              </a:solidFill>
              <a:effectLst/>
              <a:uLnTx/>
              <a:uFillTx/>
              <a:latin typeface="+mn-lt"/>
              <a:ea typeface="+mn-ea"/>
              <a:cs typeface="+mn-cs"/>
            </a:rPr>
            <a:t>年度</a:t>
          </a:r>
          <a:r>
            <a:rPr kumimoji="1" lang="ja-JP" altLang="en-US" sz="1100" b="0" i="0" u="none" strike="noStrike" kern="0" cap="none" spc="0" normalizeH="0" baseline="0" noProof="0">
              <a:ln>
                <a:noFill/>
              </a:ln>
              <a:solidFill>
                <a:schemeClr val="tx1"/>
              </a:solidFill>
              <a:effectLst/>
              <a:uLnTx/>
              <a:uFillTx/>
              <a:latin typeface="+mn-lt"/>
              <a:ea typeface="+mn-ea"/>
              <a:cs typeface="+mn-cs"/>
            </a:rPr>
            <a:t>に引き続き平成</a:t>
          </a:r>
          <a:r>
            <a:rPr kumimoji="1" lang="en-US" altLang="ja-JP" sz="1100" b="0" i="0" u="none" strike="noStrike" kern="0" cap="none" spc="0" normalizeH="0" baseline="0" noProof="0">
              <a:ln>
                <a:noFill/>
              </a:ln>
              <a:solidFill>
                <a:schemeClr val="tx1"/>
              </a:solidFill>
              <a:effectLst/>
              <a:uLnTx/>
              <a:uFillTx/>
              <a:latin typeface="+mn-lt"/>
              <a:ea typeface="+mn-ea"/>
              <a:cs typeface="+mn-cs"/>
            </a:rPr>
            <a:t>30</a:t>
          </a:r>
          <a:r>
            <a:rPr kumimoji="1" lang="ja-JP" altLang="en-US" sz="1100" b="0" i="0" u="none" strike="noStrike" kern="0" cap="none" spc="0" normalizeH="0" baseline="0" noProof="0">
              <a:ln>
                <a:noFill/>
              </a:ln>
              <a:solidFill>
                <a:schemeClr val="tx1"/>
              </a:solidFill>
              <a:effectLst/>
              <a:uLnTx/>
              <a:uFillTx/>
              <a:latin typeface="+mn-lt"/>
              <a:ea typeface="+mn-ea"/>
              <a:cs typeface="+mn-cs"/>
            </a:rPr>
            <a:t>年度も</a:t>
          </a:r>
          <a:r>
            <a:rPr kumimoji="1" lang="ja-JP" altLang="ja-JP" sz="1100" b="0" i="0" u="none" strike="noStrike" kern="0" cap="none" spc="0" normalizeH="0" baseline="0" noProof="0">
              <a:ln>
                <a:noFill/>
              </a:ln>
              <a:solidFill>
                <a:schemeClr val="tx1"/>
              </a:solidFill>
              <a:effectLst/>
              <a:uLnTx/>
              <a:uFillTx/>
              <a:latin typeface="+mn-lt"/>
              <a:ea typeface="+mn-ea"/>
              <a:cs typeface="+mn-cs"/>
            </a:rPr>
            <a:t>ワースト</a:t>
          </a:r>
          <a:r>
            <a:rPr kumimoji="1" lang="en-US" altLang="ja-JP" sz="1100" b="0" i="0" u="none" strike="noStrike" kern="0" cap="none" spc="0" normalizeH="0" baseline="0" noProof="0">
              <a:ln>
                <a:noFill/>
              </a:ln>
              <a:solidFill>
                <a:schemeClr val="tx1"/>
              </a:solidFill>
              <a:effectLst/>
              <a:uLnTx/>
              <a:uFillTx/>
              <a:latin typeface="+mn-lt"/>
              <a:ea typeface="+mn-ea"/>
              <a:cs typeface="+mn-cs"/>
            </a:rPr>
            <a:t>1</a:t>
          </a:r>
          <a:r>
            <a:rPr kumimoji="1" lang="ja-JP" altLang="ja-JP" sz="1100" b="0" i="0" u="none" strike="noStrike" kern="0" cap="none" spc="0" normalizeH="0" baseline="0" noProof="0">
              <a:ln>
                <a:noFill/>
              </a:ln>
              <a:solidFill>
                <a:schemeClr val="tx1"/>
              </a:solidFill>
              <a:effectLst/>
              <a:uLnTx/>
              <a:uFillTx/>
              <a:latin typeface="+mn-lt"/>
              <a:ea typeface="+mn-ea"/>
              <a:cs typeface="+mn-cs"/>
            </a:rPr>
            <a:t>位になっている。</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mn-lt"/>
              <a:ea typeface="+mn-ea"/>
              <a:cs typeface="+mn-cs"/>
            </a:rPr>
            <a:t>　今後も引き続き人事評価制度や勤務評価を全職員に適用し、公平かつ均衡のとれた給与制度を推進していく。</a:t>
          </a:r>
          <a:endParaRPr kumimoji="0" lang="ja-JP" altLang="ja-JP" sz="1400" b="0" i="0" u="none" strike="noStrike" kern="0" cap="none" spc="0" normalizeH="0" baseline="0" noProof="0">
            <a:ln>
              <a:noFill/>
            </a:ln>
            <a:solidFill>
              <a:schemeClr val="tx1"/>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7055</xdr:rowOff>
    </xdr:from>
    <xdr:to>
      <xdr:col>81</xdr:col>
      <xdr:colOff>44450</xdr:colOff>
      <xdr:row>81</xdr:row>
      <xdr:rowOff>47272</xdr:rowOff>
    </xdr:to>
    <xdr:cxnSp macro="">
      <xdr:nvCxnSpPr>
        <xdr:cNvPr id="255" name="直線コネクタ 254"/>
        <xdr:cNvCxnSpPr/>
      </xdr:nvCxnSpPr>
      <xdr:spPr>
        <a:xfrm flipV="1">
          <a:off x="16179800" y="138945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47272</xdr:rowOff>
    </xdr:from>
    <xdr:to>
      <xdr:col>77</xdr:col>
      <xdr:colOff>44450</xdr:colOff>
      <xdr:row>82</xdr:row>
      <xdr:rowOff>23284</xdr:rowOff>
    </xdr:to>
    <xdr:cxnSp macro="">
      <xdr:nvCxnSpPr>
        <xdr:cNvPr id="258" name="直線コネクタ 257"/>
        <xdr:cNvCxnSpPr/>
      </xdr:nvCxnSpPr>
      <xdr:spPr>
        <a:xfrm flipV="1">
          <a:off x="15290800" y="139347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0" name="テキスト ボックス 259"/>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127705</xdr:rowOff>
    </xdr:from>
    <xdr:to>
      <xdr:col>72</xdr:col>
      <xdr:colOff>203200</xdr:colOff>
      <xdr:row>82</xdr:row>
      <xdr:rowOff>23284</xdr:rowOff>
    </xdr:to>
    <xdr:cxnSp macro="">
      <xdr:nvCxnSpPr>
        <xdr:cNvPr id="261" name="直線コネクタ 260"/>
        <xdr:cNvCxnSpPr/>
      </xdr:nvCxnSpPr>
      <xdr:spPr>
        <a:xfrm>
          <a:off x="14401800" y="140151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127705</xdr:rowOff>
    </xdr:to>
    <xdr:cxnSp macro="">
      <xdr:nvCxnSpPr>
        <xdr:cNvPr id="264" name="直線コネクタ 263"/>
        <xdr:cNvCxnSpPr/>
      </xdr:nvCxnSpPr>
      <xdr:spPr>
        <a:xfrm>
          <a:off x="13512800" y="139213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127705</xdr:rowOff>
    </xdr:from>
    <xdr:to>
      <xdr:col>81</xdr:col>
      <xdr:colOff>95250</xdr:colOff>
      <xdr:row>81</xdr:row>
      <xdr:rowOff>57855</xdr:rowOff>
    </xdr:to>
    <xdr:sp macro="" textlink="">
      <xdr:nvSpPr>
        <xdr:cNvPr id="274" name="楕円 273"/>
        <xdr:cNvSpPr/>
      </xdr:nvSpPr>
      <xdr:spPr>
        <a:xfrm>
          <a:off x="169672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48982</xdr:rowOff>
    </xdr:from>
    <xdr:ext cx="762000" cy="259045"/>
    <xdr:sp macro="" textlink="">
      <xdr:nvSpPr>
        <xdr:cNvPr id="275" name="給与水準   （国との比較）該当値テキスト"/>
        <xdr:cNvSpPr txBox="1"/>
      </xdr:nvSpPr>
      <xdr:spPr>
        <a:xfrm>
          <a:off x="17106900" y="1376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167922</xdr:rowOff>
    </xdr:from>
    <xdr:to>
      <xdr:col>77</xdr:col>
      <xdr:colOff>95250</xdr:colOff>
      <xdr:row>81</xdr:row>
      <xdr:rowOff>98072</xdr:rowOff>
    </xdr:to>
    <xdr:sp macro="" textlink="">
      <xdr:nvSpPr>
        <xdr:cNvPr id="276" name="楕円 275"/>
        <xdr:cNvSpPr/>
      </xdr:nvSpPr>
      <xdr:spPr>
        <a:xfrm>
          <a:off x="16129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108249</xdr:rowOff>
    </xdr:from>
    <xdr:ext cx="736600" cy="259045"/>
    <xdr:sp macro="" textlink="">
      <xdr:nvSpPr>
        <xdr:cNvPr id="277" name="テキスト ボックス 276"/>
        <xdr:cNvSpPr txBox="1"/>
      </xdr:nvSpPr>
      <xdr:spPr>
        <a:xfrm>
          <a:off x="15798800" y="1365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8" name="楕円 277"/>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9" name="テキスト ボックス 278"/>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76905</xdr:rowOff>
    </xdr:from>
    <xdr:to>
      <xdr:col>68</xdr:col>
      <xdr:colOff>203200</xdr:colOff>
      <xdr:row>82</xdr:row>
      <xdr:rowOff>7055</xdr:rowOff>
    </xdr:to>
    <xdr:sp macro="" textlink="">
      <xdr:nvSpPr>
        <xdr:cNvPr id="280" name="楕円 279"/>
        <xdr:cNvSpPr/>
      </xdr:nvSpPr>
      <xdr:spPr>
        <a:xfrm>
          <a:off x="14351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17232</xdr:rowOff>
    </xdr:from>
    <xdr:ext cx="762000" cy="259045"/>
    <xdr:sp macro="" textlink="">
      <xdr:nvSpPr>
        <xdr:cNvPr id="281" name="テキスト ボックス 280"/>
        <xdr:cNvSpPr txBox="1"/>
      </xdr:nvSpPr>
      <xdr:spPr>
        <a:xfrm>
          <a:off x="14020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2" name="楕円 281"/>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3" name="テキスト ボックス 282"/>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職員数は、</a:t>
          </a:r>
          <a:r>
            <a:rPr kumimoji="0" lang="ja-JP" altLang="en-US"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a:t>
          </a:r>
          <a:r>
            <a:rPr kumimoji="0" lang="en-US" altLang="ja-JP" sz="1100" b="0" i="0" u="none" strike="noStrike" kern="0" cap="none" spc="0" normalizeH="0" baseline="0" noProof="0">
              <a:ln>
                <a:noFill/>
              </a:ln>
              <a:solidFill>
                <a:prstClr val="black"/>
              </a:solidFill>
              <a:effectLst/>
              <a:uLnTx/>
              <a:uFillTx/>
              <a:latin typeface="+mn-lt"/>
              <a:ea typeface="+mn-ea"/>
              <a:cs typeface="+mn-cs"/>
            </a:rPr>
            <a:t>206</a:t>
          </a:r>
          <a:r>
            <a:rPr kumimoji="0" lang="ja-JP" altLang="en-US" sz="1100" b="0" i="0" u="none" strike="noStrike" kern="0" cap="none" spc="0" normalizeH="0" baseline="0" noProof="0">
              <a:ln>
                <a:noFill/>
              </a:ln>
              <a:solidFill>
                <a:prstClr val="black"/>
              </a:solidFill>
              <a:effectLst/>
              <a:uLnTx/>
              <a:uFillTx/>
              <a:latin typeface="+mn-lt"/>
              <a:ea typeface="+mn-ea"/>
              <a:cs typeface="+mn-cs"/>
            </a:rPr>
            <a:t>人から平成</a:t>
          </a:r>
          <a:r>
            <a:rPr kumimoji="0" lang="en-US" altLang="ja-JP" sz="1100" b="0" i="0" u="none" strike="noStrike" kern="0" cap="none" spc="0" normalizeH="0" baseline="0" noProof="0">
              <a:ln>
                <a:noFill/>
              </a:ln>
              <a:solidFill>
                <a:prstClr val="black"/>
              </a:solidFill>
              <a:effectLst/>
              <a:uLnTx/>
              <a:uFillTx/>
              <a:latin typeface="+mn-lt"/>
              <a:ea typeface="+mn-ea"/>
              <a:cs typeface="+mn-cs"/>
            </a:rPr>
            <a:t>30</a:t>
          </a:r>
          <a:r>
            <a:rPr kumimoji="0" lang="ja-JP" altLang="en-US" sz="1100" b="0" i="0" u="none" strike="noStrike" kern="0" cap="none" spc="0" normalizeH="0" baseline="0" noProof="0">
              <a:ln>
                <a:noFill/>
              </a:ln>
              <a:solidFill>
                <a:prstClr val="black"/>
              </a:solidFill>
              <a:effectLst/>
              <a:uLnTx/>
              <a:uFillTx/>
              <a:latin typeface="+mn-lt"/>
              <a:ea typeface="+mn-ea"/>
              <a:cs typeface="+mn-cs"/>
            </a:rPr>
            <a:t>年度</a:t>
          </a:r>
          <a:r>
            <a:rPr kumimoji="0" lang="en-US" altLang="ja-JP" sz="1100" b="0" i="0" u="none" strike="noStrike" kern="0" cap="none" spc="0" normalizeH="0" baseline="0" noProof="0">
              <a:ln>
                <a:noFill/>
              </a:ln>
              <a:solidFill>
                <a:prstClr val="black"/>
              </a:solidFill>
              <a:effectLst/>
              <a:uLnTx/>
              <a:uFillTx/>
              <a:latin typeface="+mn-lt"/>
              <a:ea typeface="+mn-ea"/>
              <a:cs typeface="+mn-cs"/>
            </a:rPr>
            <a:t>208</a:t>
          </a:r>
          <a:r>
            <a:rPr kumimoji="0" lang="ja-JP" altLang="en-US" sz="1100" b="0" i="0" u="none" strike="noStrike" kern="0" cap="none" spc="0" normalizeH="0" baseline="0" noProof="0">
              <a:ln>
                <a:noFill/>
              </a:ln>
              <a:solidFill>
                <a:prstClr val="black"/>
              </a:solidFill>
              <a:effectLst/>
              <a:uLnTx/>
              <a:uFillTx/>
              <a:latin typeface="+mn-lt"/>
              <a:ea typeface="+mn-ea"/>
              <a:cs typeface="+mn-cs"/>
            </a:rPr>
            <a:t>人で</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名増加。人</a:t>
          </a:r>
          <a:r>
            <a:rPr kumimoji="0" lang="ja-JP" altLang="ja-JP" sz="1100" b="0" i="0" u="none" strike="noStrike" kern="0" cap="none" spc="0" normalizeH="0" baseline="0" noProof="0">
              <a:ln>
                <a:noFill/>
              </a:ln>
              <a:solidFill>
                <a:prstClr val="black"/>
              </a:solidFill>
              <a:effectLst/>
              <a:uLnTx/>
              <a:uFillTx/>
              <a:latin typeface="+mn-lt"/>
              <a:ea typeface="+mn-ea"/>
              <a:cs typeface="+mn-cs"/>
            </a:rPr>
            <a:t>口</a:t>
          </a:r>
          <a:r>
            <a:rPr kumimoji="0" lang="ja-JP" altLang="en-US" sz="1100" b="0" i="0" u="none" strike="noStrike" kern="0" cap="none" spc="0" normalizeH="0" baseline="0" noProof="0">
              <a:ln>
                <a:noFill/>
              </a:ln>
              <a:solidFill>
                <a:prstClr val="black"/>
              </a:solidFill>
              <a:effectLst/>
              <a:uLnTx/>
              <a:uFillTx/>
              <a:latin typeface="+mn-lt"/>
              <a:ea typeface="+mn-ea"/>
              <a:cs typeface="+mn-cs"/>
            </a:rPr>
            <a:t>においては平成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en-US" sz="1100" b="0" i="0" u="none" strike="noStrike" kern="0" cap="none" spc="0" normalizeH="0" baseline="0" noProof="0">
              <a:ln>
                <a:noFill/>
              </a:ln>
              <a:solidFill>
                <a:prstClr val="black"/>
              </a:solidFill>
              <a:effectLst/>
              <a:uLnTx/>
              <a:uFillTx/>
              <a:latin typeface="+mn-lt"/>
              <a:ea typeface="+mn-ea"/>
              <a:cs typeface="+mn-cs"/>
            </a:rPr>
            <a:t>年度</a:t>
          </a:r>
          <a:r>
            <a:rPr kumimoji="0" lang="en-US" altLang="ja-JP" sz="1100" b="0" i="0" u="none" strike="noStrike" kern="0" cap="none" spc="0" normalizeH="0" baseline="0" noProof="0">
              <a:ln>
                <a:noFill/>
              </a:ln>
              <a:solidFill>
                <a:prstClr val="black"/>
              </a:solidFill>
              <a:effectLst/>
              <a:uLnTx/>
              <a:uFillTx/>
              <a:latin typeface="+mn-lt"/>
              <a:ea typeface="+mn-ea"/>
              <a:cs typeface="+mn-cs"/>
            </a:rPr>
            <a:t>16,927</a:t>
          </a:r>
          <a:r>
            <a:rPr kumimoji="0" lang="ja-JP" altLang="ja-JP" sz="1100" b="0" i="0" u="none" strike="noStrike" kern="0" cap="none" spc="0" normalizeH="0" baseline="0" noProof="0">
              <a:ln>
                <a:noFill/>
              </a:ln>
              <a:solidFill>
                <a:prstClr val="black"/>
              </a:solidFill>
              <a:effectLst/>
              <a:uLnTx/>
              <a:uFillTx/>
              <a:latin typeface="+mn-lt"/>
              <a:ea typeface="+mn-ea"/>
              <a:cs typeface="+mn-cs"/>
            </a:rPr>
            <a:t>人から</a:t>
          </a:r>
          <a:r>
            <a:rPr kumimoji="0" lang="ja-JP" altLang="en-US"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30</a:t>
          </a:r>
          <a:r>
            <a:rPr kumimoji="0" lang="ja-JP" altLang="en-US" sz="1100" b="0" i="0" u="none" strike="noStrike" kern="0" cap="none" spc="0" normalizeH="0" baseline="0" noProof="0">
              <a:ln>
                <a:noFill/>
              </a:ln>
              <a:solidFill>
                <a:prstClr val="black"/>
              </a:solidFill>
              <a:effectLst/>
              <a:uLnTx/>
              <a:uFillTx/>
              <a:latin typeface="+mn-lt"/>
              <a:ea typeface="+mn-ea"/>
              <a:cs typeface="+mn-cs"/>
            </a:rPr>
            <a:t>年度</a:t>
          </a:r>
          <a:r>
            <a:rPr kumimoji="0" lang="en-US" altLang="ja-JP" sz="1100" b="0" i="0" u="none" strike="noStrike" kern="0" cap="none" spc="0" normalizeH="0" baseline="0" noProof="0">
              <a:ln>
                <a:noFill/>
              </a:ln>
              <a:solidFill>
                <a:prstClr val="black"/>
              </a:solidFill>
              <a:effectLst/>
              <a:uLnTx/>
              <a:uFillTx/>
              <a:latin typeface="+mn-lt"/>
              <a:ea typeface="+mn-ea"/>
              <a:cs typeface="+mn-cs"/>
            </a:rPr>
            <a:t>16,721</a:t>
          </a:r>
          <a:r>
            <a:rPr kumimoji="0" lang="ja-JP" altLang="en-US" sz="1100" b="0" i="0" u="none" strike="noStrike" kern="0" cap="none" spc="0" normalizeH="0" baseline="0" noProof="0">
              <a:ln>
                <a:noFill/>
              </a:ln>
              <a:solidFill>
                <a:prstClr val="black"/>
              </a:solidFill>
              <a:effectLst/>
              <a:uLnTx/>
              <a:uFillTx/>
              <a:latin typeface="+mn-lt"/>
              <a:ea typeface="+mn-ea"/>
              <a:cs typeface="+mn-cs"/>
            </a:rPr>
            <a:t>人</a:t>
          </a:r>
          <a:r>
            <a:rPr kumimoji="0" lang="ja-JP" altLang="ja-JP" sz="1100" b="0" i="0" u="none" strike="noStrike" kern="0" cap="none" spc="0" normalizeH="0" baseline="0" noProof="0">
              <a:ln>
                <a:noFill/>
              </a:ln>
              <a:solidFill>
                <a:prstClr val="black"/>
              </a:solidFill>
              <a:effectLst/>
              <a:uLnTx/>
              <a:uFillTx/>
              <a:latin typeface="+mn-lt"/>
              <a:ea typeface="+mn-ea"/>
              <a:cs typeface="+mn-cs"/>
            </a:rPr>
            <a:t>へ</a:t>
          </a:r>
          <a:r>
            <a:rPr kumimoji="0" lang="en-US" altLang="ja-JP" sz="1100" b="0" i="0" u="none" strike="noStrike" kern="0" cap="none" spc="0" normalizeH="0" baseline="0" noProof="0">
              <a:ln>
                <a:noFill/>
              </a:ln>
              <a:solidFill>
                <a:prstClr val="black"/>
              </a:solidFill>
              <a:effectLst/>
              <a:uLnTx/>
              <a:uFillTx/>
              <a:latin typeface="+mn-lt"/>
              <a:ea typeface="+mn-ea"/>
              <a:cs typeface="+mn-cs"/>
            </a:rPr>
            <a:t>206</a:t>
          </a:r>
          <a:r>
            <a:rPr kumimoji="0" lang="ja-JP" altLang="ja-JP" sz="1100" b="0" i="0" u="none" strike="noStrike" kern="0" cap="none" spc="0" normalizeH="0" baseline="0" noProof="0">
              <a:ln>
                <a:noFill/>
              </a:ln>
              <a:solidFill>
                <a:prstClr val="black"/>
              </a:solidFill>
              <a:effectLst/>
              <a:uLnTx/>
              <a:uFillTx/>
              <a:latin typeface="+mn-lt"/>
              <a:ea typeface="+mn-ea"/>
              <a:cs typeface="+mn-cs"/>
            </a:rPr>
            <a:t>人減少し</a:t>
          </a:r>
          <a:r>
            <a:rPr kumimoji="0" lang="ja-JP" altLang="en-US" sz="1100" b="0" i="0" u="none" strike="noStrike" kern="0" cap="none" spc="0" normalizeH="0" baseline="0" noProof="0">
              <a:ln>
                <a:noFill/>
              </a:ln>
              <a:solidFill>
                <a:prstClr val="black"/>
              </a:solidFill>
              <a:effectLst/>
              <a:uLnTx/>
              <a:uFillTx/>
              <a:latin typeface="+mn-lt"/>
              <a:ea typeface="+mn-ea"/>
              <a:cs typeface="+mn-cs"/>
            </a:rPr>
            <a:t>ており、人口減少が数年にわたって続いている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状態であ</a:t>
          </a:r>
          <a:r>
            <a:rPr kumimoji="0" lang="ja-JP" altLang="en-US" sz="1100" b="0" i="0" u="none" strike="noStrike" kern="0" cap="none" spc="0" normalizeH="0" baseline="0" noProof="0">
              <a:ln>
                <a:noFill/>
              </a:ln>
              <a:solidFill>
                <a:prstClr val="black"/>
              </a:solidFill>
              <a:effectLst/>
              <a:uLnTx/>
              <a:uFillTx/>
              <a:latin typeface="+mn-lt"/>
              <a:ea typeface="+mn-ea"/>
              <a:cs typeface="+mn-cs"/>
            </a:rPr>
            <a:t>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その結果、</a:t>
          </a:r>
          <a:r>
            <a:rPr kumimoji="0" lang="ja-JP" altLang="ja-JP" sz="1100" b="0" i="0" u="none" strike="noStrike" kern="0" cap="none" spc="0" normalizeH="0" baseline="0" noProof="0">
              <a:ln>
                <a:noFill/>
              </a:ln>
              <a:solidFill>
                <a:prstClr val="black"/>
              </a:solidFill>
              <a:effectLst/>
              <a:uLnTx/>
              <a:uFillTx/>
              <a:latin typeface="+mn-lt"/>
              <a:ea typeface="+mn-ea"/>
              <a:cs typeface="+mn-cs"/>
            </a:rPr>
            <a:t>人口千人当たり職員数は</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年度と比較すると</a:t>
          </a:r>
          <a:r>
            <a:rPr kumimoji="0" lang="en-US" altLang="ja-JP" sz="1100" b="0" i="0" u="none" strike="noStrike" kern="0" cap="none" spc="0" normalizeH="0" baseline="0" noProof="0">
              <a:ln>
                <a:noFill/>
              </a:ln>
              <a:solidFill>
                <a:prstClr val="black"/>
              </a:solidFill>
              <a:effectLst/>
              <a:uLnTx/>
              <a:uFillTx/>
              <a:latin typeface="+mn-lt"/>
              <a:ea typeface="+mn-ea"/>
              <a:cs typeface="+mn-cs"/>
            </a:rPr>
            <a:t>0.45</a:t>
          </a:r>
          <a:r>
            <a:rPr kumimoji="0" lang="ja-JP" altLang="en-US" sz="1100" b="0" i="0" u="none" strike="noStrike" kern="0" cap="none" spc="0" normalizeH="0" baseline="0" noProof="0">
              <a:ln>
                <a:noFill/>
              </a:ln>
              <a:solidFill>
                <a:prstClr val="black"/>
              </a:solidFill>
              <a:effectLst/>
              <a:uLnTx/>
              <a:uFillTx/>
              <a:latin typeface="+mn-lt"/>
              <a:ea typeface="+mn-ea"/>
              <a:cs typeface="+mn-cs"/>
            </a:rPr>
            <a:t>人増</a:t>
          </a:r>
          <a:r>
            <a:rPr kumimoji="0" lang="ja-JP" altLang="ja-JP" sz="1100" b="0" i="0" u="none" strike="noStrike" kern="0" cap="none" spc="0" normalizeH="0" baseline="0" noProof="0">
              <a:ln>
                <a:noFill/>
              </a:ln>
              <a:solidFill>
                <a:prstClr val="black"/>
              </a:solidFill>
              <a:effectLst/>
              <a:uLnTx/>
              <a:uFillTx/>
              <a:latin typeface="+mn-lt"/>
              <a:ea typeface="+mn-ea"/>
              <a:cs typeface="+mn-cs"/>
            </a:rPr>
            <a:t>加した。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32526</xdr:rowOff>
    </xdr:from>
    <xdr:to>
      <xdr:col>81</xdr:col>
      <xdr:colOff>44450</xdr:colOff>
      <xdr:row>63</xdr:row>
      <xdr:rowOff>92851</xdr:rowOff>
    </xdr:to>
    <xdr:cxnSp macro="">
      <xdr:nvCxnSpPr>
        <xdr:cNvPr id="318" name="直線コネクタ 317"/>
        <xdr:cNvCxnSpPr/>
      </xdr:nvCxnSpPr>
      <xdr:spPr>
        <a:xfrm>
          <a:off x="16179800" y="1083387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153475</xdr:rowOff>
    </xdr:from>
    <xdr:ext cx="762000" cy="259045"/>
    <xdr:sp macro="" textlink="">
      <xdr:nvSpPr>
        <xdr:cNvPr id="319" name="定員管理の状況平均値テキスト"/>
        <xdr:cNvSpPr txBox="1"/>
      </xdr:nvSpPr>
      <xdr:spPr>
        <a:xfrm>
          <a:off x="17106900" y="10440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165100</xdr:rowOff>
    </xdr:from>
    <xdr:to>
      <xdr:col>77</xdr:col>
      <xdr:colOff>44450</xdr:colOff>
      <xdr:row>63</xdr:row>
      <xdr:rowOff>32526</xdr:rowOff>
    </xdr:to>
    <xdr:cxnSp macro="">
      <xdr:nvCxnSpPr>
        <xdr:cNvPr id="321" name="直線コネクタ 320"/>
        <xdr:cNvCxnSpPr/>
      </xdr:nvCxnSpPr>
      <xdr:spPr>
        <a:xfrm>
          <a:off x="15290800" y="10795000"/>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34378</xdr:rowOff>
    </xdr:from>
    <xdr:ext cx="736600" cy="259045"/>
    <xdr:sp macro="" textlink="">
      <xdr:nvSpPr>
        <xdr:cNvPr id="323" name="テキスト ボックス 322"/>
        <xdr:cNvSpPr txBox="1"/>
      </xdr:nvSpPr>
      <xdr:spPr>
        <a:xfrm>
          <a:off x="15798800" y="1032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138289</xdr:rowOff>
    </xdr:from>
    <xdr:to>
      <xdr:col>72</xdr:col>
      <xdr:colOff>203200</xdr:colOff>
      <xdr:row>62</xdr:row>
      <xdr:rowOff>165100</xdr:rowOff>
    </xdr:to>
    <xdr:cxnSp macro="">
      <xdr:nvCxnSpPr>
        <xdr:cNvPr id="324" name="直線コネクタ 323"/>
        <xdr:cNvCxnSpPr/>
      </xdr:nvCxnSpPr>
      <xdr:spPr>
        <a:xfrm>
          <a:off x="14401800" y="1076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26" name="テキスト ボックス 325"/>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62</xdr:row>
      <xdr:rowOff>138289</xdr:rowOff>
    </xdr:to>
    <xdr:cxnSp macro="">
      <xdr:nvCxnSpPr>
        <xdr:cNvPr id="327" name="直線コネクタ 326"/>
        <xdr:cNvCxnSpPr/>
      </xdr:nvCxnSpPr>
      <xdr:spPr>
        <a:xfrm>
          <a:off x="13512800" y="1075880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29" name="テキスト ボックス 328"/>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42051</xdr:rowOff>
    </xdr:from>
    <xdr:to>
      <xdr:col>81</xdr:col>
      <xdr:colOff>95250</xdr:colOff>
      <xdr:row>63</xdr:row>
      <xdr:rowOff>143651</xdr:rowOff>
    </xdr:to>
    <xdr:sp macro="" textlink="">
      <xdr:nvSpPr>
        <xdr:cNvPr id="337" name="楕円 336"/>
        <xdr:cNvSpPr/>
      </xdr:nvSpPr>
      <xdr:spPr>
        <a:xfrm>
          <a:off x="16967200" y="108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14128</xdr:rowOff>
    </xdr:from>
    <xdr:ext cx="762000" cy="259045"/>
    <xdr:sp macro="" textlink="">
      <xdr:nvSpPr>
        <xdr:cNvPr id="338" name="定員管理の状況該当値テキスト"/>
        <xdr:cNvSpPr txBox="1"/>
      </xdr:nvSpPr>
      <xdr:spPr>
        <a:xfrm>
          <a:off x="17106900" y="1081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153176</xdr:rowOff>
    </xdr:from>
    <xdr:to>
      <xdr:col>77</xdr:col>
      <xdr:colOff>95250</xdr:colOff>
      <xdr:row>63</xdr:row>
      <xdr:rowOff>83326</xdr:rowOff>
    </xdr:to>
    <xdr:sp macro="" textlink="">
      <xdr:nvSpPr>
        <xdr:cNvPr id="339" name="楕円 338"/>
        <xdr:cNvSpPr/>
      </xdr:nvSpPr>
      <xdr:spPr>
        <a:xfrm>
          <a:off x="16129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68103</xdr:rowOff>
    </xdr:from>
    <xdr:ext cx="736600" cy="259045"/>
    <xdr:sp macro="" textlink="">
      <xdr:nvSpPr>
        <xdr:cNvPr id="340" name="テキスト ボックス 339"/>
        <xdr:cNvSpPr txBox="1"/>
      </xdr:nvSpPr>
      <xdr:spPr>
        <a:xfrm>
          <a:off x="15798800" y="108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114300</xdr:rowOff>
    </xdr:from>
    <xdr:to>
      <xdr:col>73</xdr:col>
      <xdr:colOff>44450</xdr:colOff>
      <xdr:row>63</xdr:row>
      <xdr:rowOff>44450</xdr:rowOff>
    </xdr:to>
    <xdr:sp macro="" textlink="">
      <xdr:nvSpPr>
        <xdr:cNvPr id="341" name="楕円 340"/>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42" name="テキスト ボックス 341"/>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87489</xdr:rowOff>
    </xdr:from>
    <xdr:to>
      <xdr:col>68</xdr:col>
      <xdr:colOff>203200</xdr:colOff>
      <xdr:row>63</xdr:row>
      <xdr:rowOff>17639</xdr:rowOff>
    </xdr:to>
    <xdr:sp macro="" textlink="">
      <xdr:nvSpPr>
        <xdr:cNvPr id="343" name="楕円 342"/>
        <xdr:cNvSpPr/>
      </xdr:nvSpPr>
      <xdr:spPr>
        <a:xfrm>
          <a:off x="14351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2416</xdr:rowOff>
    </xdr:from>
    <xdr:ext cx="762000" cy="259045"/>
    <xdr:sp macro="" textlink="">
      <xdr:nvSpPr>
        <xdr:cNvPr id="344" name="テキスト ボックス 343"/>
        <xdr:cNvSpPr txBox="1"/>
      </xdr:nvSpPr>
      <xdr:spPr>
        <a:xfrm>
          <a:off x="140208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45" name="楕円 344"/>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46" name="テキスト ボックス 345"/>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年度に「公債費適正化計画」を策定し、それに基づき地方債の発行の抑制をおこない、繰上償還や臨時財政対策債の借り入れをしないなどの財政運営を行った。合併後の平成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年度以降に行政改革に取り組んだ結果として、平成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18.1</a:t>
          </a:r>
          <a:r>
            <a:rPr kumimoji="1" lang="ja-JP" altLang="en-US" sz="1100">
              <a:latin typeface="ＭＳ Ｐゴシック" panose="020B0600070205080204" pitchFamily="50" charset="-128"/>
              <a:ea typeface="ＭＳ Ｐゴシック" panose="020B0600070205080204" pitchFamily="50" charset="-128"/>
            </a:rPr>
            <a:t>％であった実質公債費比率は平成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％と着実に改善することができている。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平均、愛媛県平均と比較をすれば、平均値を下回ることができているが、内子町総合計画を推進していく中において、事業の必要性等を検証し、あわせて「公債費適正化計画」に基づいた地方債の発行抑制をすることで健全財政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21872</xdr:rowOff>
    </xdr:from>
    <xdr:to>
      <xdr:col>81</xdr:col>
      <xdr:colOff>44450</xdr:colOff>
      <xdr:row>36</xdr:row>
      <xdr:rowOff>142522</xdr:rowOff>
    </xdr:to>
    <xdr:cxnSp macro="">
      <xdr:nvCxnSpPr>
        <xdr:cNvPr id="381" name="直線コネクタ 380"/>
        <xdr:cNvCxnSpPr/>
      </xdr:nvCxnSpPr>
      <xdr:spPr>
        <a:xfrm flipV="1">
          <a:off x="16179800" y="61940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82" name="公債費負担の状況平均値テキスト"/>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142522</xdr:rowOff>
    </xdr:from>
    <xdr:to>
      <xdr:col>77</xdr:col>
      <xdr:colOff>44450</xdr:colOff>
      <xdr:row>37</xdr:row>
      <xdr:rowOff>131939</xdr:rowOff>
    </xdr:to>
    <xdr:cxnSp macro="">
      <xdr:nvCxnSpPr>
        <xdr:cNvPr id="384" name="直線コネクタ 383"/>
        <xdr:cNvCxnSpPr/>
      </xdr:nvCxnSpPr>
      <xdr:spPr>
        <a:xfrm flipV="1">
          <a:off x="15290800" y="63147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86" name="テキスト ボックス 385"/>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131939</xdr:rowOff>
    </xdr:from>
    <xdr:to>
      <xdr:col>72</xdr:col>
      <xdr:colOff>203200</xdr:colOff>
      <xdr:row>38</xdr:row>
      <xdr:rowOff>121355</xdr:rowOff>
    </xdr:to>
    <xdr:cxnSp macro="">
      <xdr:nvCxnSpPr>
        <xdr:cNvPr id="387" name="直線コネクタ 386"/>
        <xdr:cNvCxnSpPr/>
      </xdr:nvCxnSpPr>
      <xdr:spPr>
        <a:xfrm flipV="1">
          <a:off x="14401800" y="64755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4532</xdr:rowOff>
    </xdr:from>
    <xdr:ext cx="762000" cy="259045"/>
    <xdr:sp macro="" textlink="">
      <xdr:nvSpPr>
        <xdr:cNvPr id="389" name="テキスト ボックス 38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121355</xdr:rowOff>
    </xdr:from>
    <xdr:to>
      <xdr:col>68</xdr:col>
      <xdr:colOff>152400</xdr:colOff>
      <xdr:row>40</xdr:row>
      <xdr:rowOff>73378</xdr:rowOff>
    </xdr:to>
    <xdr:cxnSp macro="">
      <xdr:nvCxnSpPr>
        <xdr:cNvPr id="390" name="直線コネクタ 389"/>
        <xdr:cNvCxnSpPr/>
      </xdr:nvCxnSpPr>
      <xdr:spPr>
        <a:xfrm flipV="1">
          <a:off x="13512800" y="66364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2" name="テキスト ボックス 391"/>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142522</xdr:rowOff>
    </xdr:from>
    <xdr:to>
      <xdr:col>81</xdr:col>
      <xdr:colOff>95250</xdr:colOff>
      <xdr:row>36</xdr:row>
      <xdr:rowOff>72672</xdr:rowOff>
    </xdr:to>
    <xdr:sp macro="" textlink="">
      <xdr:nvSpPr>
        <xdr:cNvPr id="400" name="楕円 399"/>
        <xdr:cNvSpPr/>
      </xdr:nvSpPr>
      <xdr:spPr>
        <a:xfrm>
          <a:off x="169672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63799</xdr:rowOff>
    </xdr:from>
    <xdr:ext cx="762000" cy="259045"/>
    <xdr:sp macro="" textlink="">
      <xdr:nvSpPr>
        <xdr:cNvPr id="401" name="公債費負担の状況該当値テキスト"/>
        <xdr:cNvSpPr txBox="1"/>
      </xdr:nvSpPr>
      <xdr:spPr>
        <a:xfrm>
          <a:off x="17106900" y="60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91722</xdr:rowOff>
    </xdr:from>
    <xdr:to>
      <xdr:col>77</xdr:col>
      <xdr:colOff>95250</xdr:colOff>
      <xdr:row>37</xdr:row>
      <xdr:rowOff>21872</xdr:rowOff>
    </xdr:to>
    <xdr:sp macro="" textlink="">
      <xdr:nvSpPr>
        <xdr:cNvPr id="402" name="楕円 401"/>
        <xdr:cNvSpPr/>
      </xdr:nvSpPr>
      <xdr:spPr>
        <a:xfrm>
          <a:off x="16129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32049</xdr:rowOff>
    </xdr:from>
    <xdr:ext cx="736600" cy="259045"/>
    <xdr:sp macro="" textlink="">
      <xdr:nvSpPr>
        <xdr:cNvPr id="403" name="テキスト ボックス 402"/>
        <xdr:cNvSpPr txBox="1"/>
      </xdr:nvSpPr>
      <xdr:spPr>
        <a:xfrm>
          <a:off x="15798800" y="603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81139</xdr:rowOff>
    </xdr:from>
    <xdr:to>
      <xdr:col>73</xdr:col>
      <xdr:colOff>44450</xdr:colOff>
      <xdr:row>38</xdr:row>
      <xdr:rowOff>11289</xdr:rowOff>
    </xdr:to>
    <xdr:sp macro="" textlink="">
      <xdr:nvSpPr>
        <xdr:cNvPr id="404" name="楕円 403"/>
        <xdr:cNvSpPr/>
      </xdr:nvSpPr>
      <xdr:spPr>
        <a:xfrm>
          <a:off x="15240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21466</xdr:rowOff>
    </xdr:from>
    <xdr:ext cx="762000" cy="259045"/>
    <xdr:sp macro="" textlink="">
      <xdr:nvSpPr>
        <xdr:cNvPr id="405" name="テキスト ボックス 404"/>
        <xdr:cNvSpPr txBox="1"/>
      </xdr:nvSpPr>
      <xdr:spPr>
        <a:xfrm>
          <a:off x="14909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70555</xdr:rowOff>
    </xdr:from>
    <xdr:to>
      <xdr:col>68</xdr:col>
      <xdr:colOff>203200</xdr:colOff>
      <xdr:row>39</xdr:row>
      <xdr:rowOff>705</xdr:rowOff>
    </xdr:to>
    <xdr:sp macro="" textlink="">
      <xdr:nvSpPr>
        <xdr:cNvPr id="406" name="楕円 405"/>
        <xdr:cNvSpPr/>
      </xdr:nvSpPr>
      <xdr:spPr>
        <a:xfrm>
          <a:off x="14351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10882</xdr:rowOff>
    </xdr:from>
    <xdr:ext cx="762000" cy="259045"/>
    <xdr:sp macro="" textlink="">
      <xdr:nvSpPr>
        <xdr:cNvPr id="407" name="テキスト ボックス 406"/>
        <xdr:cNvSpPr txBox="1"/>
      </xdr:nvSpPr>
      <xdr:spPr>
        <a:xfrm>
          <a:off x="14020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22578</xdr:rowOff>
    </xdr:from>
    <xdr:to>
      <xdr:col>64</xdr:col>
      <xdr:colOff>152400</xdr:colOff>
      <xdr:row>40</xdr:row>
      <xdr:rowOff>124178</xdr:rowOff>
    </xdr:to>
    <xdr:sp macro="" textlink="">
      <xdr:nvSpPr>
        <xdr:cNvPr id="408" name="楕円 407"/>
        <xdr:cNvSpPr/>
      </xdr:nvSpPr>
      <xdr:spPr>
        <a:xfrm>
          <a:off x="13462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134355</xdr:rowOff>
    </xdr:from>
    <xdr:ext cx="762000" cy="259045"/>
    <xdr:sp macro="" textlink="">
      <xdr:nvSpPr>
        <xdr:cNvPr id="409" name="テキスト ボックス 408"/>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内子町においては、平成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年度以降改善の方向で進んでいる。これについては、平成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の合併前後に多額の地方債を借り入れをしている起債の償還が順次終了していることにより、全体の地方債残高が減少していることが要因として挙げられる。合わせ「公債費適正化計画」に基づき起債の発行そのものを抑制することで、将来負担比率を下げ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充当財源としての基金残高は、平成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a:t>
          </a:r>
          <a:r>
            <a:rPr kumimoji="1" lang="en-US" altLang="ja-JP" sz="1100">
              <a:latin typeface="ＭＳ Ｐゴシック" panose="020B0600070205080204" pitchFamily="50" charset="-128"/>
              <a:ea typeface="ＭＳ Ｐゴシック" panose="020B0600070205080204" pitchFamily="50" charset="-128"/>
            </a:rPr>
            <a:t>75,769</a:t>
          </a:r>
          <a:r>
            <a:rPr kumimoji="1" lang="ja-JP" altLang="en-US" sz="1100">
              <a:latin typeface="ＭＳ Ｐゴシック" panose="020B0600070205080204" pitchFamily="50" charset="-128"/>
              <a:ea typeface="ＭＳ Ｐゴシック" panose="020B0600070205080204" pitchFamily="50" charset="-128"/>
            </a:rPr>
            <a:t>千円の積み立てを行い、将来負担比率は対前年度比として</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％改善をしている。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3"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4" name="フローチャート: 判断 443"/>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5" name="フローチャート: 判断 44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6" name="テキスト ボックス 44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47" name="フローチャート: 判断 446"/>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48" name="テキスト ボックス 447"/>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49" name="フローチャート: 判断 448"/>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0" name="テキスト ボックス 449"/>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1" name="フローチャート: 判断 450"/>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2" name="テキスト ボックス 451"/>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16,677
299.43
10,523,734
9,994,128
275,851
6,537,223
8,371,293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職員数は、平成</a:t>
          </a:r>
          <a:r>
            <a:rPr kumimoji="0"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206</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人から平成</a:t>
          </a:r>
          <a:r>
            <a:rPr kumimoji="0"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208</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人で</a:t>
          </a:r>
          <a:r>
            <a:rPr kumimoji="0"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名</a:t>
          </a:r>
          <a:r>
            <a:rPr kumimoji="0"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退職者不補充等による職員数の削減</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などにより、人件費は減少傾向にあったが、平成</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年度においては平成</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月豪雨等の災害に係る事務量の増加などから前年度と比べると</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11,011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その結果、人件費割合は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％となり、類似団体と比較しても</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　</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38100</xdr:rowOff>
    </xdr:to>
    <xdr:cxnSp macro="">
      <xdr:nvCxnSpPr>
        <xdr:cNvPr id="66" name="直線コネクタ 65"/>
        <xdr:cNvCxnSpPr/>
      </xdr:nvCxnSpPr>
      <xdr:spPr>
        <a:xfrm>
          <a:off x="3987800" y="6451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107950</xdr:rowOff>
    </xdr:to>
    <xdr:cxnSp macro="">
      <xdr:nvCxnSpPr>
        <xdr:cNvPr id="69" name="直線コネクタ 68"/>
        <xdr:cNvCxnSpPr/>
      </xdr:nvCxnSpPr>
      <xdr:spPr>
        <a:xfrm>
          <a:off x="3098800" y="633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31750</xdr:rowOff>
    </xdr:to>
    <xdr:cxnSp macro="">
      <xdr:nvCxnSpPr>
        <xdr:cNvPr id="72" name="直線コネクタ 71"/>
        <xdr:cNvCxnSpPr/>
      </xdr:nvCxnSpPr>
      <xdr:spPr>
        <a:xfrm flipV="1">
          <a:off x="2209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38</xdr:row>
      <xdr:rowOff>114300</xdr:rowOff>
    </xdr:to>
    <xdr:cxnSp macro="">
      <xdr:nvCxnSpPr>
        <xdr:cNvPr id="75" name="直線コネクタ 74"/>
        <xdr:cNvCxnSpPr/>
      </xdr:nvCxnSpPr>
      <xdr:spPr>
        <a:xfrm flipV="1">
          <a:off x="1320800" y="6375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10177</xdr:rowOff>
    </xdr:from>
    <xdr:ext cx="762000" cy="259045"/>
    <xdr:sp macro="" textlink="">
      <xdr:nvSpPr>
        <xdr:cNvPr id="77" name="テキスト ボックス 76"/>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85" name="楕円 84"/>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130827</xdr:rowOff>
    </xdr:from>
    <xdr:ext cx="762000" cy="259045"/>
    <xdr:sp macro="" textlink="">
      <xdr:nvSpPr>
        <xdr:cNvPr id="86" name="人件費該当値テキスト"/>
        <xdr:cNvSpPr txBox="1"/>
      </xdr:nvSpPr>
      <xdr:spPr>
        <a:xfrm>
          <a:off x="4914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93" name="楕円 92"/>
        <xdr:cNvSpPr/>
      </xdr:nvSpPr>
      <xdr:spPr>
        <a:xfrm>
          <a:off x="1270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149877</xdr:rowOff>
    </xdr:from>
    <xdr:ext cx="762000" cy="259045"/>
    <xdr:sp macro="" textlink="">
      <xdr:nvSpPr>
        <xdr:cNvPr id="94" name="テキスト ボックス 93"/>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物件費は平成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年度にえひめ国体関連施設の賃借料や町営住宅の解体などの臨時的な支出があったことにより、平成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1,292,455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千円から平成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1,282,086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千円へ</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10,369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千円減少した。しかし、経常収支比率は平成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職員数の減少</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に伴う臨時職員数の増・社会保険の加入対象の拡大など</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賃金が増加傾向にある</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9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職員対応の可・不可をよく検討し、見直しをしていく必要がある。</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また業務の多様化・新しい施策に対応するためのシステム電算管理費などの委託料も増加傾向にある。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今後もＰＤＣＡサイクルに基づき経常的経費を点検・分析・見直しを行い、経費削減に取り組んでいく。</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86178</xdr:rowOff>
    </xdr:to>
    <xdr:cxnSp macro="">
      <xdr:nvCxnSpPr>
        <xdr:cNvPr id="124" name="直線コネクタ 123"/>
        <xdr:cNvCxnSpPr/>
      </xdr:nvCxnSpPr>
      <xdr:spPr>
        <a:xfrm flipV="1">
          <a:off x="16510000" y="2461986"/>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159657</xdr:rowOff>
    </xdr:to>
    <xdr:cxnSp macro="">
      <xdr:nvCxnSpPr>
        <xdr:cNvPr id="129" name="直線コネクタ 128"/>
        <xdr:cNvCxnSpPr/>
      </xdr:nvCxnSpPr>
      <xdr:spPr>
        <a:xfrm>
          <a:off x="15671800" y="23640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30"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31" name="フローチャート: 判断 130"/>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20864</xdr:rowOff>
    </xdr:from>
    <xdr:to>
      <xdr:col>78</xdr:col>
      <xdr:colOff>69850</xdr:colOff>
      <xdr:row>13</xdr:row>
      <xdr:rowOff>135164</xdr:rowOff>
    </xdr:to>
    <xdr:cxnSp macro="">
      <xdr:nvCxnSpPr>
        <xdr:cNvPr id="132" name="直線コネクタ 131"/>
        <xdr:cNvCxnSpPr/>
      </xdr:nvCxnSpPr>
      <xdr:spPr>
        <a:xfrm>
          <a:off x="14782800" y="22497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3" name="フローチャート: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159657</xdr:rowOff>
    </xdr:from>
    <xdr:to>
      <xdr:col>73</xdr:col>
      <xdr:colOff>180975</xdr:colOff>
      <xdr:row>13</xdr:row>
      <xdr:rowOff>20864</xdr:rowOff>
    </xdr:to>
    <xdr:cxnSp macro="">
      <xdr:nvCxnSpPr>
        <xdr:cNvPr id="135" name="直線コネクタ 134"/>
        <xdr:cNvCxnSpPr/>
      </xdr:nvCxnSpPr>
      <xdr:spPr>
        <a:xfrm>
          <a:off x="13893800" y="2217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59871</xdr:rowOff>
    </xdr:from>
    <xdr:to>
      <xdr:col>74</xdr:col>
      <xdr:colOff>31750</xdr:colOff>
      <xdr:row>16</xdr:row>
      <xdr:rowOff>161471</xdr:rowOff>
    </xdr:to>
    <xdr:sp macro="" textlink="">
      <xdr:nvSpPr>
        <xdr:cNvPr id="136" name="フローチャート: 判断 135"/>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37" name="テキスト ボックス 136"/>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159657</xdr:rowOff>
    </xdr:from>
    <xdr:to>
      <xdr:col>69</xdr:col>
      <xdr:colOff>92075</xdr:colOff>
      <xdr:row>15</xdr:row>
      <xdr:rowOff>135164</xdr:rowOff>
    </xdr:to>
    <xdr:cxnSp macro="">
      <xdr:nvCxnSpPr>
        <xdr:cNvPr id="138" name="直線コネクタ 137"/>
        <xdr:cNvCxnSpPr/>
      </xdr:nvCxnSpPr>
      <xdr:spPr>
        <a:xfrm flipV="1">
          <a:off x="13004800" y="22170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2" name="テキスト ボックス 141"/>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17434</xdr:rowOff>
    </xdr:from>
    <xdr:ext cx="762000" cy="259045"/>
    <xdr:sp macro="" textlink="">
      <xdr:nvSpPr>
        <xdr:cNvPr id="149" name="物件費該当値テキスト"/>
        <xdr:cNvSpPr txBox="1"/>
      </xdr:nvSpPr>
      <xdr:spPr>
        <a:xfrm>
          <a:off x="16598900" y="241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0" name="楕円 149"/>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1" name="テキスト ボックス 150"/>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141514</xdr:rowOff>
    </xdr:from>
    <xdr:to>
      <xdr:col>74</xdr:col>
      <xdr:colOff>31750</xdr:colOff>
      <xdr:row>13</xdr:row>
      <xdr:rowOff>71664</xdr:rowOff>
    </xdr:to>
    <xdr:sp macro="" textlink="">
      <xdr:nvSpPr>
        <xdr:cNvPr id="152" name="楕円 151"/>
        <xdr:cNvSpPr/>
      </xdr:nvSpPr>
      <xdr:spPr>
        <a:xfrm>
          <a:off x="14732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81841</xdr:rowOff>
    </xdr:from>
    <xdr:ext cx="762000" cy="259045"/>
    <xdr:sp macro="" textlink="">
      <xdr:nvSpPr>
        <xdr:cNvPr id="153" name="テキスト ボックス 152"/>
        <xdr:cNvSpPr txBox="1"/>
      </xdr:nvSpPr>
      <xdr:spPr>
        <a:xfrm>
          <a:off x="14401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108857</xdr:rowOff>
    </xdr:from>
    <xdr:to>
      <xdr:col>69</xdr:col>
      <xdr:colOff>142875</xdr:colOff>
      <xdr:row>13</xdr:row>
      <xdr:rowOff>39007</xdr:rowOff>
    </xdr:to>
    <xdr:sp macro="" textlink="">
      <xdr:nvSpPr>
        <xdr:cNvPr id="154" name="楕円 153"/>
        <xdr:cNvSpPr/>
      </xdr:nvSpPr>
      <xdr:spPr>
        <a:xfrm>
          <a:off x="13843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49184</xdr:rowOff>
    </xdr:from>
    <xdr:ext cx="762000" cy="259045"/>
    <xdr:sp macro="" textlink="">
      <xdr:nvSpPr>
        <xdr:cNvPr id="155" name="テキスト ボックス 154"/>
        <xdr:cNvSpPr txBox="1"/>
      </xdr:nvSpPr>
      <xdr:spPr>
        <a:xfrm>
          <a:off x="13512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56" name="楕円 155"/>
        <xdr:cNvSpPr/>
      </xdr:nvSpPr>
      <xdr:spPr>
        <a:xfrm>
          <a:off x="12954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57" name="テキスト ボックス 156"/>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扶助費は、重度心身障がい者医療や子ども医療費などの微増があったものの、平成</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臨時福祉給費金の実施がなかったことによる</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68,310</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千円の減</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少などにより、平成</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1,028,153</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千円から平成</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958,970</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千円へ</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69,183</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千円減少した。</a:t>
          </a:r>
          <a:endPar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国の制度に基づくものが多数を占めることに加え、</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全国平均を大幅に上回る高齢化率</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39.1%</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年度末）</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ということもあり、容易に削減ができない状態である。　</a:t>
          </a:r>
          <a:endPar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今後も扶助費の適正給費に努めると同時に、その他の経常経費の削減・抑制を図っていく。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7" name="直線コネクタ 186"/>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90"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91" name="直線コネクタ 190"/>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94343</xdr:rowOff>
    </xdr:to>
    <xdr:cxnSp macro="">
      <xdr:nvCxnSpPr>
        <xdr:cNvPr id="192" name="直線コネクタ 191"/>
        <xdr:cNvCxnSpPr/>
      </xdr:nvCxnSpPr>
      <xdr:spPr>
        <a:xfrm>
          <a:off x="3987800" y="935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3"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94343</xdr:rowOff>
    </xdr:to>
    <xdr:cxnSp macro="">
      <xdr:nvCxnSpPr>
        <xdr:cNvPr id="195" name="直線コネクタ 194"/>
        <xdr:cNvCxnSpPr/>
      </xdr:nvCxnSpPr>
      <xdr:spPr>
        <a:xfrm>
          <a:off x="3098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12700</xdr:rowOff>
    </xdr:to>
    <xdr:cxnSp macro="">
      <xdr:nvCxnSpPr>
        <xdr:cNvPr id="198" name="直線コネクタ 197"/>
        <xdr:cNvCxnSpPr/>
      </xdr:nvCxnSpPr>
      <xdr:spPr>
        <a:xfrm>
          <a:off x="2209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53</xdr:row>
      <xdr:rowOff>151493</xdr:rowOff>
    </xdr:to>
    <xdr:cxnSp macro="">
      <xdr:nvCxnSpPr>
        <xdr:cNvPr id="201" name="直線コネクタ 200"/>
        <xdr:cNvCxnSpPr/>
      </xdr:nvCxnSpPr>
      <xdr:spPr>
        <a:xfrm>
          <a:off x="1320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5" name="テキスト ボックス 204"/>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7" name="楕円 216"/>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8" name="テキスト ボックス 217"/>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9" name="楕円 218"/>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20" name="テキスト ボックス 219"/>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特別会計への繰出金に対する支出額が大きい。全国平均を大幅に上回る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により、今後も介護保険給付費・後期高齢者医療費等は増加が予想されるので、健康増進・介護予防を図り、介護保険事業特別会計等の繰出金を抑制していく。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2" name="直線コネクタ 251"/>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5"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6" name="直線コネクタ 255"/>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55</xdr:row>
      <xdr:rowOff>155575</xdr:rowOff>
    </xdr:to>
    <xdr:cxnSp macro="">
      <xdr:nvCxnSpPr>
        <xdr:cNvPr id="257" name="直線コネクタ 256"/>
        <xdr:cNvCxnSpPr/>
      </xdr:nvCxnSpPr>
      <xdr:spPr>
        <a:xfrm flipV="1">
          <a:off x="15671800" y="95567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62565</xdr:rowOff>
    </xdr:from>
    <xdr:ext cx="762000" cy="259045"/>
    <xdr:sp macro="" textlink="">
      <xdr:nvSpPr>
        <xdr:cNvPr id="258" name="その他平均値テキスト"/>
        <xdr:cNvSpPr txBox="1"/>
      </xdr:nvSpPr>
      <xdr:spPr>
        <a:xfrm>
          <a:off x="16598900" y="9835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9" name="フローチャート: 判断 258"/>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155575</xdr:rowOff>
    </xdr:from>
    <xdr:to>
      <xdr:col>78</xdr:col>
      <xdr:colOff>69850</xdr:colOff>
      <xdr:row>57</xdr:row>
      <xdr:rowOff>12700</xdr:rowOff>
    </xdr:to>
    <xdr:cxnSp macro="">
      <xdr:nvCxnSpPr>
        <xdr:cNvPr id="260" name="直線コネクタ 259"/>
        <xdr:cNvCxnSpPr/>
      </xdr:nvCxnSpPr>
      <xdr:spPr>
        <a:xfrm flipV="1">
          <a:off x="14782800" y="95853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61" name="フローチャート: 判断 260"/>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62" name="テキスト ボックス 261"/>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141288</xdr:rowOff>
    </xdr:from>
    <xdr:to>
      <xdr:col>73</xdr:col>
      <xdr:colOff>180975</xdr:colOff>
      <xdr:row>57</xdr:row>
      <xdr:rowOff>12700</xdr:rowOff>
    </xdr:to>
    <xdr:cxnSp macro="">
      <xdr:nvCxnSpPr>
        <xdr:cNvPr id="263" name="直線コネクタ 262"/>
        <xdr:cNvCxnSpPr/>
      </xdr:nvCxnSpPr>
      <xdr:spPr>
        <a:xfrm>
          <a:off x="13893800" y="97424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4" name="フローチャート: 判断 263"/>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33990</xdr:rowOff>
    </xdr:from>
    <xdr:ext cx="762000" cy="259045"/>
    <xdr:sp macro="" textlink="">
      <xdr:nvSpPr>
        <xdr:cNvPr id="265" name="テキスト ボックス 264"/>
        <xdr:cNvSpPr txBox="1"/>
      </xdr:nvSpPr>
      <xdr:spPr>
        <a:xfrm>
          <a:off x="14401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55563</xdr:rowOff>
    </xdr:from>
    <xdr:to>
      <xdr:col>69</xdr:col>
      <xdr:colOff>92075</xdr:colOff>
      <xdr:row>56</xdr:row>
      <xdr:rowOff>141288</xdr:rowOff>
    </xdr:to>
    <xdr:cxnSp macro="">
      <xdr:nvCxnSpPr>
        <xdr:cNvPr id="266" name="直線コネクタ 265"/>
        <xdr:cNvCxnSpPr/>
      </xdr:nvCxnSpPr>
      <xdr:spPr>
        <a:xfrm>
          <a:off x="13004800" y="965676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7" name="フローチャート: 判断 266"/>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8" name="テキスト ボックス 267"/>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9" name="フローチャート: 判断 268"/>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70" name="テキスト ボックス 269"/>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76" name="楕円 275"/>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77"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78" name="楕円 277"/>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79" name="テキスト ボックス 278"/>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80" name="楕円 279"/>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81" name="テキスト ボックス 280"/>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90488</xdr:rowOff>
    </xdr:from>
    <xdr:to>
      <xdr:col>69</xdr:col>
      <xdr:colOff>142875</xdr:colOff>
      <xdr:row>57</xdr:row>
      <xdr:rowOff>20638</xdr:rowOff>
    </xdr:to>
    <xdr:sp macro="" textlink="">
      <xdr:nvSpPr>
        <xdr:cNvPr id="282" name="楕円 281"/>
        <xdr:cNvSpPr/>
      </xdr:nvSpPr>
      <xdr:spPr>
        <a:xfrm>
          <a:off x="13843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30815</xdr:rowOff>
    </xdr:from>
    <xdr:ext cx="762000" cy="259045"/>
    <xdr:sp macro="" textlink="">
      <xdr:nvSpPr>
        <xdr:cNvPr id="283" name="テキスト ボックス 282"/>
        <xdr:cNvSpPr txBox="1"/>
      </xdr:nvSpPr>
      <xdr:spPr>
        <a:xfrm>
          <a:off x="13512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4763</xdr:rowOff>
    </xdr:from>
    <xdr:to>
      <xdr:col>65</xdr:col>
      <xdr:colOff>53975</xdr:colOff>
      <xdr:row>56</xdr:row>
      <xdr:rowOff>106363</xdr:rowOff>
    </xdr:to>
    <xdr:sp macro="" textlink="">
      <xdr:nvSpPr>
        <xdr:cNvPr id="284" name="楕円 283"/>
        <xdr:cNvSpPr/>
      </xdr:nvSpPr>
      <xdr:spPr>
        <a:xfrm>
          <a:off x="12954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116540</xdr:rowOff>
    </xdr:from>
    <xdr:ext cx="762000" cy="259045"/>
    <xdr:sp macro="" textlink="">
      <xdr:nvSpPr>
        <xdr:cNvPr id="285" name="テキスト ボックス 284"/>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補助費等は平成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1,683,505</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千円から平成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1,525,522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千円へ</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157,983</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千円減少。主な原因としては、平成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年度にえひめ国体実施に伴う負担金や大瀬保育園建設に伴う補助金などの臨時的な支出があったためである。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補助金については</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「補助金見直し指針」（</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月策定）に基づき、事業効果や目標達成度の決算分析を行い、事業効果の低いものは削減し、適正な事業補助金に努めるなど経費削減を図って</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いる。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3" name="直線コネクタ 312"/>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5" name="直線コネクタ 31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6"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7" name="直線コネクタ 316"/>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168910</xdr:rowOff>
    </xdr:from>
    <xdr:to>
      <xdr:col>82</xdr:col>
      <xdr:colOff>107950</xdr:colOff>
      <xdr:row>36</xdr:row>
      <xdr:rowOff>66040</xdr:rowOff>
    </xdr:to>
    <xdr:cxnSp macro="">
      <xdr:nvCxnSpPr>
        <xdr:cNvPr id="318" name="直線コネクタ 317"/>
        <xdr:cNvCxnSpPr/>
      </xdr:nvCxnSpPr>
      <xdr:spPr>
        <a:xfrm flipV="1">
          <a:off x="15671800" y="6169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9"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0" name="フローチャート: 判断 319"/>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66040</xdr:rowOff>
    </xdr:from>
    <xdr:to>
      <xdr:col>78</xdr:col>
      <xdr:colOff>69850</xdr:colOff>
      <xdr:row>36</xdr:row>
      <xdr:rowOff>73660</xdr:rowOff>
    </xdr:to>
    <xdr:cxnSp macro="">
      <xdr:nvCxnSpPr>
        <xdr:cNvPr id="321" name="直線コネクタ 320"/>
        <xdr:cNvCxnSpPr/>
      </xdr:nvCxnSpPr>
      <xdr:spPr>
        <a:xfrm flipV="1">
          <a:off x="14782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2" name="フローチャート: 判断 321"/>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3" name="テキスト ボックス 322"/>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73660</xdr:rowOff>
    </xdr:to>
    <xdr:cxnSp macro="">
      <xdr:nvCxnSpPr>
        <xdr:cNvPr id="324" name="直線コネクタ 323"/>
        <xdr:cNvCxnSpPr/>
      </xdr:nvCxnSpPr>
      <xdr:spPr>
        <a:xfrm>
          <a:off x="13893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5" name="フローチャート: 判断 324"/>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6" name="テキスト ボックス 325"/>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58420</xdr:rowOff>
    </xdr:to>
    <xdr:cxnSp macro="">
      <xdr:nvCxnSpPr>
        <xdr:cNvPr id="327" name="直線コネクタ 326"/>
        <xdr:cNvCxnSpPr/>
      </xdr:nvCxnSpPr>
      <xdr:spPr>
        <a:xfrm>
          <a:off x="13004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8" name="フローチャート: 判断 32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9" name="テキスト ボックス 32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フローチャート: 判断 329"/>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1" name="テキスト ボックス 330"/>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37" name="楕円 336"/>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134637</xdr:rowOff>
    </xdr:from>
    <xdr:ext cx="762000" cy="259045"/>
    <xdr:sp macro="" textlink="">
      <xdr:nvSpPr>
        <xdr:cNvPr id="338" name="補助費等該当値テキスト"/>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xdr:rowOff>
    </xdr:from>
    <xdr:to>
      <xdr:col>78</xdr:col>
      <xdr:colOff>120650</xdr:colOff>
      <xdr:row>36</xdr:row>
      <xdr:rowOff>116840</xdr:rowOff>
    </xdr:to>
    <xdr:sp macro="" textlink="">
      <xdr:nvSpPr>
        <xdr:cNvPr id="339" name="楕円 338"/>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40" name="テキスト ボックス 339"/>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22860</xdr:rowOff>
    </xdr:from>
    <xdr:to>
      <xdr:col>74</xdr:col>
      <xdr:colOff>31750</xdr:colOff>
      <xdr:row>36</xdr:row>
      <xdr:rowOff>124460</xdr:rowOff>
    </xdr:to>
    <xdr:sp macro="" textlink="">
      <xdr:nvSpPr>
        <xdr:cNvPr id="341" name="楕円 340"/>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42" name="テキスト ボックス 34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43" name="楕円 342"/>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44" name="テキスト ボックス 343"/>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45" name="楕円 344"/>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6" name="テキスト ボックス 345"/>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起債発行額を年間</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億円以内という目標を設定し、起債発行抑制をしていることから年々起債残高は減少しており、平成</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1,327,202</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千円から平成</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1,035,178</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年間の間で</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292,024</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千円が減少している。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近年の</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取り組み</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により、類似団体平均値より</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低い数値になった</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長寿命化計画及び公共施設等総合管理計画により施設の新築でなはく延命化に重点を置き、大規模事業の取捨選択を行うとともに事業の前倒し、先送り及び縮小をしながら起債発行額を抑え、公債費を抑制し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6" name="直線コネクタ 375"/>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7"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8" name="直線コネクタ 377"/>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9"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80" name="直線コネクタ 379"/>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84545</xdr:rowOff>
    </xdr:from>
    <xdr:to>
      <xdr:col>24</xdr:col>
      <xdr:colOff>25400</xdr:colOff>
      <xdr:row>76</xdr:row>
      <xdr:rowOff>117202</xdr:rowOff>
    </xdr:to>
    <xdr:cxnSp macro="">
      <xdr:nvCxnSpPr>
        <xdr:cNvPr id="381" name="直線コネクタ 380"/>
        <xdr:cNvCxnSpPr/>
      </xdr:nvCxnSpPr>
      <xdr:spPr>
        <a:xfrm flipV="1">
          <a:off x="3987800" y="131147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82"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3" name="フローチャート: 判断 382"/>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117202</xdr:rowOff>
    </xdr:from>
    <xdr:to>
      <xdr:col>19</xdr:col>
      <xdr:colOff>187325</xdr:colOff>
      <xdr:row>76</xdr:row>
      <xdr:rowOff>162923</xdr:rowOff>
    </xdr:to>
    <xdr:cxnSp macro="">
      <xdr:nvCxnSpPr>
        <xdr:cNvPr id="384" name="直線コネクタ 383"/>
        <xdr:cNvCxnSpPr/>
      </xdr:nvCxnSpPr>
      <xdr:spPr>
        <a:xfrm flipV="1">
          <a:off x="3098800" y="131474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5" name="フローチャート: 判断 384"/>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6" name="テキスト ボックス 385"/>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162923</xdr:rowOff>
    </xdr:from>
    <xdr:to>
      <xdr:col>15</xdr:col>
      <xdr:colOff>98425</xdr:colOff>
      <xdr:row>76</xdr:row>
      <xdr:rowOff>162923</xdr:rowOff>
    </xdr:to>
    <xdr:cxnSp macro="">
      <xdr:nvCxnSpPr>
        <xdr:cNvPr id="387" name="直線コネクタ 386"/>
        <xdr:cNvCxnSpPr/>
      </xdr:nvCxnSpPr>
      <xdr:spPr>
        <a:xfrm>
          <a:off x="2209800" y="13193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8" name="フローチャート: 判断 38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162923</xdr:rowOff>
    </xdr:from>
    <xdr:to>
      <xdr:col>11</xdr:col>
      <xdr:colOff>9525</xdr:colOff>
      <xdr:row>77</xdr:row>
      <xdr:rowOff>135164</xdr:rowOff>
    </xdr:to>
    <xdr:cxnSp macro="">
      <xdr:nvCxnSpPr>
        <xdr:cNvPr id="390" name="直線コネクタ 389"/>
        <xdr:cNvCxnSpPr/>
      </xdr:nvCxnSpPr>
      <xdr:spPr>
        <a:xfrm flipV="1">
          <a:off x="1320800" y="1319312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91" name="フローチャート: 判断 390"/>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92" name="テキスト ボックス 391"/>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3" name="フローチャート: 判断 392"/>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394" name="テキスト ボックス 393"/>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33745</xdr:rowOff>
    </xdr:from>
    <xdr:to>
      <xdr:col>24</xdr:col>
      <xdr:colOff>76200</xdr:colOff>
      <xdr:row>76</xdr:row>
      <xdr:rowOff>135345</xdr:rowOff>
    </xdr:to>
    <xdr:sp macro="" textlink="">
      <xdr:nvSpPr>
        <xdr:cNvPr id="400" name="楕円 399"/>
        <xdr:cNvSpPr/>
      </xdr:nvSpPr>
      <xdr:spPr>
        <a:xfrm>
          <a:off x="47752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50273</xdr:rowOff>
    </xdr:from>
    <xdr:ext cx="762000" cy="259045"/>
    <xdr:sp macro="" textlink="">
      <xdr:nvSpPr>
        <xdr:cNvPr id="401" name="公債費該当値テキスト"/>
        <xdr:cNvSpPr txBox="1"/>
      </xdr:nvSpPr>
      <xdr:spPr>
        <a:xfrm>
          <a:off x="4914900" y="1290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66402</xdr:rowOff>
    </xdr:from>
    <xdr:to>
      <xdr:col>20</xdr:col>
      <xdr:colOff>38100</xdr:colOff>
      <xdr:row>76</xdr:row>
      <xdr:rowOff>168002</xdr:rowOff>
    </xdr:to>
    <xdr:sp macro="" textlink="">
      <xdr:nvSpPr>
        <xdr:cNvPr id="402" name="楕円 401"/>
        <xdr:cNvSpPr/>
      </xdr:nvSpPr>
      <xdr:spPr>
        <a:xfrm>
          <a:off x="3937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6730</xdr:rowOff>
    </xdr:from>
    <xdr:ext cx="736600" cy="259045"/>
    <xdr:sp macro="" textlink="">
      <xdr:nvSpPr>
        <xdr:cNvPr id="403" name="テキスト ボックス 402"/>
        <xdr:cNvSpPr txBox="1"/>
      </xdr:nvSpPr>
      <xdr:spPr>
        <a:xfrm>
          <a:off x="3606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112123</xdr:rowOff>
    </xdr:from>
    <xdr:to>
      <xdr:col>15</xdr:col>
      <xdr:colOff>149225</xdr:colOff>
      <xdr:row>77</xdr:row>
      <xdr:rowOff>42273</xdr:rowOff>
    </xdr:to>
    <xdr:sp macro="" textlink="">
      <xdr:nvSpPr>
        <xdr:cNvPr id="404" name="楕円 403"/>
        <xdr:cNvSpPr/>
      </xdr:nvSpPr>
      <xdr:spPr>
        <a:xfrm>
          <a:off x="3048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52450</xdr:rowOff>
    </xdr:from>
    <xdr:ext cx="762000" cy="259045"/>
    <xdr:sp macro="" textlink="">
      <xdr:nvSpPr>
        <xdr:cNvPr id="405" name="テキスト ボックス 404"/>
        <xdr:cNvSpPr txBox="1"/>
      </xdr:nvSpPr>
      <xdr:spPr>
        <a:xfrm>
          <a:off x="2717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112123</xdr:rowOff>
    </xdr:from>
    <xdr:to>
      <xdr:col>11</xdr:col>
      <xdr:colOff>60325</xdr:colOff>
      <xdr:row>77</xdr:row>
      <xdr:rowOff>42273</xdr:rowOff>
    </xdr:to>
    <xdr:sp macro="" textlink="">
      <xdr:nvSpPr>
        <xdr:cNvPr id="406" name="楕円 405"/>
        <xdr:cNvSpPr/>
      </xdr:nvSpPr>
      <xdr:spPr>
        <a:xfrm>
          <a:off x="2159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52450</xdr:rowOff>
    </xdr:from>
    <xdr:ext cx="762000" cy="259045"/>
    <xdr:sp macro="" textlink="">
      <xdr:nvSpPr>
        <xdr:cNvPr id="407" name="テキスト ボックス 406"/>
        <xdr:cNvSpPr txBox="1"/>
      </xdr:nvSpPr>
      <xdr:spPr>
        <a:xfrm>
          <a:off x="1828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408" name="楕円 407"/>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409" name="テキスト ボックス 408"/>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公債費以外では、平成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年度から類似団体内平均値より下回るようになり、平成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今後も地方自治法第</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項より、住民の福祉の増進に努めるとともに、最少の経費で最大の効果を挙げるように事務に取り組んでいく。</a:t>
          </a: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3" name="直線コネクタ 432"/>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4"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5" name="直線コネクタ 434"/>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6"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7" name="直線コネクタ 436"/>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144145</xdr:rowOff>
    </xdr:to>
    <xdr:cxnSp macro="">
      <xdr:nvCxnSpPr>
        <xdr:cNvPr id="438" name="直線コネクタ 437"/>
        <xdr:cNvCxnSpPr/>
      </xdr:nvCxnSpPr>
      <xdr:spPr>
        <a:xfrm>
          <a:off x="15671800" y="129514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フローチャート: 判断 43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58420</xdr:rowOff>
    </xdr:from>
    <xdr:to>
      <xdr:col>78</xdr:col>
      <xdr:colOff>69850</xdr:colOff>
      <xdr:row>75</xdr:row>
      <xdr:rowOff>92710</xdr:rowOff>
    </xdr:to>
    <xdr:cxnSp macro="">
      <xdr:nvCxnSpPr>
        <xdr:cNvPr id="441" name="直線コネクタ 440"/>
        <xdr:cNvCxnSpPr/>
      </xdr:nvCxnSpPr>
      <xdr:spPr>
        <a:xfrm>
          <a:off x="14782800" y="12917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2" name="フローチャート: 判断 44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3" name="テキスト ボックス 44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58420</xdr:rowOff>
    </xdr:to>
    <xdr:cxnSp macro="">
      <xdr:nvCxnSpPr>
        <xdr:cNvPr id="444" name="直線コネクタ 443"/>
        <xdr:cNvCxnSpPr/>
      </xdr:nvCxnSpPr>
      <xdr:spPr>
        <a:xfrm>
          <a:off x="13893800" y="12882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5" name="フローチャート: 判断 444"/>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6" name="テキスト ボックス 445"/>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76</xdr:row>
      <xdr:rowOff>24130</xdr:rowOff>
    </xdr:to>
    <xdr:cxnSp macro="">
      <xdr:nvCxnSpPr>
        <xdr:cNvPr id="447" name="直線コネクタ 446"/>
        <xdr:cNvCxnSpPr/>
      </xdr:nvCxnSpPr>
      <xdr:spPr>
        <a:xfrm flipV="1">
          <a:off x="13004800" y="128828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8" name="フローチャート: 判断 447"/>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9" name="テキスト ボックス 448"/>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0" name="フローチャート: 判断 449"/>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1" name="テキスト ボックス 450"/>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93345</xdr:rowOff>
    </xdr:from>
    <xdr:to>
      <xdr:col>82</xdr:col>
      <xdr:colOff>158750</xdr:colOff>
      <xdr:row>76</xdr:row>
      <xdr:rowOff>23495</xdr:rowOff>
    </xdr:to>
    <xdr:sp macro="" textlink="">
      <xdr:nvSpPr>
        <xdr:cNvPr id="457" name="楕円 456"/>
        <xdr:cNvSpPr/>
      </xdr:nvSpPr>
      <xdr:spPr>
        <a:xfrm>
          <a:off x="164592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109872</xdr:rowOff>
    </xdr:from>
    <xdr:ext cx="762000" cy="259045"/>
    <xdr:sp macro="" textlink="">
      <xdr:nvSpPr>
        <xdr:cNvPr id="458" name="公債費以外該当値テキスト"/>
        <xdr:cNvSpPr txBox="1"/>
      </xdr:nvSpPr>
      <xdr:spPr>
        <a:xfrm>
          <a:off x="16598900" y="127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9" name="楕円 458"/>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60" name="テキスト ボックス 459"/>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xdr:rowOff>
    </xdr:from>
    <xdr:to>
      <xdr:col>74</xdr:col>
      <xdr:colOff>31750</xdr:colOff>
      <xdr:row>75</xdr:row>
      <xdr:rowOff>109220</xdr:rowOff>
    </xdr:to>
    <xdr:sp macro="" textlink="">
      <xdr:nvSpPr>
        <xdr:cNvPr id="461" name="楕円 460"/>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119397</xdr:rowOff>
    </xdr:from>
    <xdr:ext cx="762000" cy="259045"/>
    <xdr:sp macro="" textlink="">
      <xdr:nvSpPr>
        <xdr:cNvPr id="462" name="テキスト ボックス 461"/>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63" name="楕円 462"/>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64" name="テキスト ボックス 463"/>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65" name="楕円 464"/>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66" name="テキスト ボックス 465"/>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78907</xdr:rowOff>
    </xdr:from>
    <xdr:to>
      <xdr:col>29</xdr:col>
      <xdr:colOff>127000</xdr:colOff>
      <xdr:row>16</xdr:row>
      <xdr:rowOff>100559</xdr:rowOff>
    </xdr:to>
    <xdr:cxnSp macro="">
      <xdr:nvCxnSpPr>
        <xdr:cNvPr id="52" name="直線コネクタ 51"/>
        <xdr:cNvCxnSpPr/>
      </xdr:nvCxnSpPr>
      <xdr:spPr bwMode="auto">
        <a:xfrm flipV="1">
          <a:off x="5003800" y="2869732"/>
          <a:ext cx="647700" cy="21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117412</xdr:rowOff>
    </xdr:from>
    <xdr:ext cx="762000" cy="259045"/>
    <xdr:sp macro="" textlink="">
      <xdr:nvSpPr>
        <xdr:cNvPr id="53" name="人口1人当たり決算額の推移平均値テキスト130"/>
        <xdr:cNvSpPr txBox="1"/>
      </xdr:nvSpPr>
      <xdr:spPr>
        <a:xfrm>
          <a:off x="5740400" y="290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100559</xdr:rowOff>
    </xdr:from>
    <xdr:to>
      <xdr:col>26</xdr:col>
      <xdr:colOff>50800</xdr:colOff>
      <xdr:row>16</xdr:row>
      <xdr:rowOff>122493</xdr:rowOff>
    </xdr:to>
    <xdr:cxnSp macro="">
      <xdr:nvCxnSpPr>
        <xdr:cNvPr id="55" name="直線コネクタ 54"/>
        <xdr:cNvCxnSpPr/>
      </xdr:nvCxnSpPr>
      <xdr:spPr bwMode="auto">
        <a:xfrm flipV="1">
          <a:off x="4305300" y="2891384"/>
          <a:ext cx="698500" cy="21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97644</xdr:rowOff>
    </xdr:from>
    <xdr:ext cx="736600" cy="259045"/>
    <xdr:sp macro="" textlink="">
      <xdr:nvSpPr>
        <xdr:cNvPr id="57" name="テキスト ボックス 56"/>
        <xdr:cNvSpPr txBox="1"/>
      </xdr:nvSpPr>
      <xdr:spPr>
        <a:xfrm>
          <a:off x="4622800" y="30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122493</xdr:rowOff>
    </xdr:from>
    <xdr:to>
      <xdr:col>22</xdr:col>
      <xdr:colOff>114300</xdr:colOff>
      <xdr:row>16</xdr:row>
      <xdr:rowOff>127022</xdr:rowOff>
    </xdr:to>
    <xdr:cxnSp macro="">
      <xdr:nvCxnSpPr>
        <xdr:cNvPr id="58" name="直線コネクタ 57"/>
        <xdr:cNvCxnSpPr/>
      </xdr:nvCxnSpPr>
      <xdr:spPr bwMode="auto">
        <a:xfrm flipV="1">
          <a:off x="3606800" y="2913318"/>
          <a:ext cx="698500" cy="4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106450</xdr:rowOff>
    </xdr:from>
    <xdr:ext cx="762000" cy="259045"/>
    <xdr:sp macro="" textlink="">
      <xdr:nvSpPr>
        <xdr:cNvPr id="60" name="テキスト ボックス 59"/>
        <xdr:cNvSpPr txBox="1"/>
      </xdr:nvSpPr>
      <xdr:spPr>
        <a:xfrm>
          <a:off x="3924300" y="30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127022</xdr:rowOff>
    </xdr:from>
    <xdr:to>
      <xdr:col>18</xdr:col>
      <xdr:colOff>177800</xdr:colOff>
      <xdr:row>16</xdr:row>
      <xdr:rowOff>142088</xdr:rowOff>
    </xdr:to>
    <xdr:cxnSp macro="">
      <xdr:nvCxnSpPr>
        <xdr:cNvPr id="61" name="直線コネクタ 60"/>
        <xdr:cNvCxnSpPr/>
      </xdr:nvCxnSpPr>
      <xdr:spPr bwMode="auto">
        <a:xfrm flipV="1">
          <a:off x="2908300" y="2917847"/>
          <a:ext cx="698500" cy="15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60349</xdr:rowOff>
    </xdr:from>
    <xdr:ext cx="762000" cy="259045"/>
    <xdr:sp macro="" textlink="">
      <xdr:nvSpPr>
        <xdr:cNvPr id="63" name="テキスト ボックス 62"/>
        <xdr:cNvSpPr txBox="1"/>
      </xdr:nvSpPr>
      <xdr:spPr>
        <a:xfrm>
          <a:off x="32258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75633</xdr:rowOff>
    </xdr:from>
    <xdr:ext cx="762000" cy="259045"/>
    <xdr:sp macro="" textlink="">
      <xdr:nvSpPr>
        <xdr:cNvPr id="65" name="テキスト ボックス 64"/>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28107</xdr:rowOff>
    </xdr:from>
    <xdr:to>
      <xdr:col>29</xdr:col>
      <xdr:colOff>177800</xdr:colOff>
      <xdr:row>16</xdr:row>
      <xdr:rowOff>129707</xdr:rowOff>
    </xdr:to>
    <xdr:sp macro="" textlink="">
      <xdr:nvSpPr>
        <xdr:cNvPr id="71" name="楕円 70"/>
        <xdr:cNvSpPr/>
      </xdr:nvSpPr>
      <xdr:spPr bwMode="auto">
        <a:xfrm>
          <a:off x="5600700" y="281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44634</xdr:rowOff>
    </xdr:from>
    <xdr:ext cx="762000" cy="259045"/>
    <xdr:sp macro="" textlink="">
      <xdr:nvSpPr>
        <xdr:cNvPr id="72" name="人口1人当たり決算額の推移該当値テキスト130"/>
        <xdr:cNvSpPr txBox="1"/>
      </xdr:nvSpPr>
      <xdr:spPr>
        <a:xfrm>
          <a:off x="5740400" y="266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49759</xdr:rowOff>
    </xdr:from>
    <xdr:to>
      <xdr:col>26</xdr:col>
      <xdr:colOff>101600</xdr:colOff>
      <xdr:row>16</xdr:row>
      <xdr:rowOff>151359</xdr:rowOff>
    </xdr:to>
    <xdr:sp macro="" textlink="">
      <xdr:nvSpPr>
        <xdr:cNvPr id="73" name="楕円 72"/>
        <xdr:cNvSpPr/>
      </xdr:nvSpPr>
      <xdr:spPr bwMode="auto">
        <a:xfrm>
          <a:off x="4953000" y="284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161536</xdr:rowOff>
    </xdr:from>
    <xdr:ext cx="736600" cy="259045"/>
    <xdr:sp macro="" textlink="">
      <xdr:nvSpPr>
        <xdr:cNvPr id="74" name="テキスト ボックス 73"/>
        <xdr:cNvSpPr txBox="1"/>
      </xdr:nvSpPr>
      <xdr:spPr>
        <a:xfrm>
          <a:off x="4622800" y="2609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71693</xdr:rowOff>
    </xdr:from>
    <xdr:to>
      <xdr:col>22</xdr:col>
      <xdr:colOff>165100</xdr:colOff>
      <xdr:row>17</xdr:row>
      <xdr:rowOff>1843</xdr:rowOff>
    </xdr:to>
    <xdr:sp macro="" textlink="">
      <xdr:nvSpPr>
        <xdr:cNvPr id="75" name="楕円 74"/>
        <xdr:cNvSpPr/>
      </xdr:nvSpPr>
      <xdr:spPr bwMode="auto">
        <a:xfrm>
          <a:off x="4254500" y="2862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12020</xdr:rowOff>
    </xdr:from>
    <xdr:ext cx="762000" cy="259045"/>
    <xdr:sp macro="" textlink="">
      <xdr:nvSpPr>
        <xdr:cNvPr id="76" name="テキスト ボックス 75"/>
        <xdr:cNvSpPr txBox="1"/>
      </xdr:nvSpPr>
      <xdr:spPr>
        <a:xfrm>
          <a:off x="3924300" y="263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76222</xdr:rowOff>
    </xdr:from>
    <xdr:to>
      <xdr:col>19</xdr:col>
      <xdr:colOff>38100</xdr:colOff>
      <xdr:row>17</xdr:row>
      <xdr:rowOff>6372</xdr:rowOff>
    </xdr:to>
    <xdr:sp macro="" textlink="">
      <xdr:nvSpPr>
        <xdr:cNvPr id="77" name="楕円 76"/>
        <xdr:cNvSpPr/>
      </xdr:nvSpPr>
      <xdr:spPr bwMode="auto">
        <a:xfrm>
          <a:off x="3556000" y="286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16549</xdr:rowOff>
    </xdr:from>
    <xdr:ext cx="762000" cy="259045"/>
    <xdr:sp macro="" textlink="">
      <xdr:nvSpPr>
        <xdr:cNvPr id="78" name="テキスト ボックス 77"/>
        <xdr:cNvSpPr txBox="1"/>
      </xdr:nvSpPr>
      <xdr:spPr>
        <a:xfrm>
          <a:off x="3225800" y="263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91288</xdr:rowOff>
    </xdr:from>
    <xdr:to>
      <xdr:col>15</xdr:col>
      <xdr:colOff>101600</xdr:colOff>
      <xdr:row>17</xdr:row>
      <xdr:rowOff>21438</xdr:rowOff>
    </xdr:to>
    <xdr:sp macro="" textlink="">
      <xdr:nvSpPr>
        <xdr:cNvPr id="79" name="楕円 78"/>
        <xdr:cNvSpPr/>
      </xdr:nvSpPr>
      <xdr:spPr bwMode="auto">
        <a:xfrm>
          <a:off x="2857500" y="288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31615</xdr:rowOff>
    </xdr:from>
    <xdr:ext cx="762000" cy="259045"/>
    <xdr:sp macro="" textlink="">
      <xdr:nvSpPr>
        <xdr:cNvPr id="80" name="テキスト ボックス 79"/>
        <xdr:cNvSpPr txBox="1"/>
      </xdr:nvSpPr>
      <xdr:spPr>
        <a:xfrm>
          <a:off x="2527300" y="265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172080</xdr:rowOff>
    </xdr:from>
    <xdr:to>
      <xdr:col>29</xdr:col>
      <xdr:colOff>127000</xdr:colOff>
      <xdr:row>37</xdr:row>
      <xdr:rowOff>186802</xdr:rowOff>
    </xdr:to>
    <xdr:cxnSp macro="">
      <xdr:nvCxnSpPr>
        <xdr:cNvPr id="112" name="直線コネクタ 111"/>
        <xdr:cNvCxnSpPr/>
      </xdr:nvCxnSpPr>
      <xdr:spPr bwMode="auto">
        <a:xfrm>
          <a:off x="5003800" y="7296780"/>
          <a:ext cx="647700" cy="1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5042</xdr:rowOff>
    </xdr:from>
    <xdr:to>
      <xdr:col>26</xdr:col>
      <xdr:colOff>50800</xdr:colOff>
      <xdr:row>37</xdr:row>
      <xdr:rowOff>172080</xdr:rowOff>
    </xdr:to>
    <xdr:cxnSp macro="">
      <xdr:nvCxnSpPr>
        <xdr:cNvPr id="115" name="直線コネクタ 114"/>
        <xdr:cNvCxnSpPr/>
      </xdr:nvCxnSpPr>
      <xdr:spPr bwMode="auto">
        <a:xfrm>
          <a:off x="4305300" y="7129742"/>
          <a:ext cx="698500" cy="16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164833</xdr:rowOff>
    </xdr:from>
    <xdr:to>
      <xdr:col>22</xdr:col>
      <xdr:colOff>114300</xdr:colOff>
      <xdr:row>37</xdr:row>
      <xdr:rowOff>5042</xdr:rowOff>
    </xdr:to>
    <xdr:cxnSp macro="">
      <xdr:nvCxnSpPr>
        <xdr:cNvPr id="118" name="直線コネクタ 117"/>
        <xdr:cNvCxnSpPr/>
      </xdr:nvCxnSpPr>
      <xdr:spPr bwMode="auto">
        <a:xfrm>
          <a:off x="3606800" y="7118083"/>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20" name="テキスト ボックス 119"/>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63495</xdr:rowOff>
    </xdr:from>
    <xdr:to>
      <xdr:col>18</xdr:col>
      <xdr:colOff>177800</xdr:colOff>
      <xdr:row>36</xdr:row>
      <xdr:rowOff>164833</xdr:rowOff>
    </xdr:to>
    <xdr:cxnSp macro="">
      <xdr:nvCxnSpPr>
        <xdr:cNvPr id="121" name="直線コネクタ 120"/>
        <xdr:cNvCxnSpPr/>
      </xdr:nvCxnSpPr>
      <xdr:spPr bwMode="auto">
        <a:xfrm>
          <a:off x="2908300" y="7016745"/>
          <a:ext cx="698500" cy="10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181279</xdr:rowOff>
    </xdr:from>
    <xdr:ext cx="762000" cy="259045"/>
    <xdr:sp macro="" textlink="">
      <xdr:nvSpPr>
        <xdr:cNvPr id="125" name="テキスト ボックス 124"/>
        <xdr:cNvSpPr txBox="1"/>
      </xdr:nvSpPr>
      <xdr:spPr>
        <a:xfrm>
          <a:off x="2527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136002</xdr:rowOff>
    </xdr:from>
    <xdr:to>
      <xdr:col>29</xdr:col>
      <xdr:colOff>177800</xdr:colOff>
      <xdr:row>37</xdr:row>
      <xdr:rowOff>237602</xdr:rowOff>
    </xdr:to>
    <xdr:sp macro="" textlink="">
      <xdr:nvSpPr>
        <xdr:cNvPr id="131" name="楕円 130"/>
        <xdr:cNvSpPr/>
      </xdr:nvSpPr>
      <xdr:spPr bwMode="auto">
        <a:xfrm>
          <a:off x="5600700" y="726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44579</xdr:rowOff>
    </xdr:from>
    <xdr:ext cx="762000" cy="259045"/>
    <xdr:sp macro="" textlink="">
      <xdr:nvSpPr>
        <xdr:cNvPr id="132" name="人口1人当たり決算額の推移該当値テキスト445"/>
        <xdr:cNvSpPr txBox="1"/>
      </xdr:nvSpPr>
      <xdr:spPr>
        <a:xfrm>
          <a:off x="5740400" y="716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121280</xdr:rowOff>
    </xdr:from>
    <xdr:to>
      <xdr:col>26</xdr:col>
      <xdr:colOff>101600</xdr:colOff>
      <xdr:row>37</xdr:row>
      <xdr:rowOff>222880</xdr:rowOff>
    </xdr:to>
    <xdr:sp macro="" textlink="">
      <xdr:nvSpPr>
        <xdr:cNvPr id="133" name="楕円 132"/>
        <xdr:cNvSpPr/>
      </xdr:nvSpPr>
      <xdr:spPr bwMode="auto">
        <a:xfrm>
          <a:off x="4953000" y="724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207657</xdr:rowOff>
    </xdr:from>
    <xdr:ext cx="736600" cy="259045"/>
    <xdr:sp macro="" textlink="">
      <xdr:nvSpPr>
        <xdr:cNvPr id="134" name="テキスト ボックス 133"/>
        <xdr:cNvSpPr txBox="1"/>
      </xdr:nvSpPr>
      <xdr:spPr>
        <a:xfrm>
          <a:off x="4622800" y="7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125692</xdr:rowOff>
    </xdr:from>
    <xdr:to>
      <xdr:col>22</xdr:col>
      <xdr:colOff>165100</xdr:colOff>
      <xdr:row>37</xdr:row>
      <xdr:rowOff>55842</xdr:rowOff>
    </xdr:to>
    <xdr:sp macro="" textlink="">
      <xdr:nvSpPr>
        <xdr:cNvPr id="135" name="楕円 134"/>
        <xdr:cNvSpPr/>
      </xdr:nvSpPr>
      <xdr:spPr bwMode="auto">
        <a:xfrm>
          <a:off x="4254500" y="707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40619</xdr:rowOff>
    </xdr:from>
    <xdr:ext cx="762000" cy="259045"/>
    <xdr:sp macro="" textlink="">
      <xdr:nvSpPr>
        <xdr:cNvPr id="136" name="テキスト ボックス 135"/>
        <xdr:cNvSpPr txBox="1"/>
      </xdr:nvSpPr>
      <xdr:spPr>
        <a:xfrm>
          <a:off x="3924300" y="716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114033</xdr:rowOff>
    </xdr:from>
    <xdr:to>
      <xdr:col>19</xdr:col>
      <xdr:colOff>38100</xdr:colOff>
      <xdr:row>37</xdr:row>
      <xdr:rowOff>44183</xdr:rowOff>
    </xdr:to>
    <xdr:sp macro="" textlink="">
      <xdr:nvSpPr>
        <xdr:cNvPr id="137" name="楕円 136"/>
        <xdr:cNvSpPr/>
      </xdr:nvSpPr>
      <xdr:spPr bwMode="auto">
        <a:xfrm>
          <a:off x="3556000" y="706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28960</xdr:rowOff>
    </xdr:from>
    <xdr:ext cx="762000" cy="259045"/>
    <xdr:sp macro="" textlink="">
      <xdr:nvSpPr>
        <xdr:cNvPr id="138" name="テキスト ボックス 137"/>
        <xdr:cNvSpPr txBox="1"/>
      </xdr:nvSpPr>
      <xdr:spPr>
        <a:xfrm>
          <a:off x="3225800" y="715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12695</xdr:rowOff>
    </xdr:from>
    <xdr:to>
      <xdr:col>15</xdr:col>
      <xdr:colOff>101600</xdr:colOff>
      <xdr:row>36</xdr:row>
      <xdr:rowOff>114295</xdr:rowOff>
    </xdr:to>
    <xdr:sp macro="" textlink="">
      <xdr:nvSpPr>
        <xdr:cNvPr id="139" name="楕円 138"/>
        <xdr:cNvSpPr/>
      </xdr:nvSpPr>
      <xdr:spPr bwMode="auto">
        <a:xfrm>
          <a:off x="2857500" y="696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99072</xdr:rowOff>
    </xdr:from>
    <xdr:ext cx="762000" cy="259045"/>
    <xdr:sp macro="" textlink="">
      <xdr:nvSpPr>
        <xdr:cNvPr id="140" name="テキスト ボックス 139"/>
        <xdr:cNvSpPr txBox="1"/>
      </xdr:nvSpPr>
      <xdr:spPr>
        <a:xfrm>
          <a:off x="2527300" y="705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16,677
299.43
10,523,734
9,994,128
275,851
6,537,223
8,371,293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92510</xdr:rowOff>
    </xdr:from>
    <xdr:to>
      <xdr:col>24</xdr:col>
      <xdr:colOff>63500</xdr:colOff>
      <xdr:row>35</xdr:row>
      <xdr:rowOff>123486</xdr:rowOff>
    </xdr:to>
    <xdr:cxnSp macro="">
      <xdr:nvCxnSpPr>
        <xdr:cNvPr id="63" name="直線コネクタ 62"/>
        <xdr:cNvCxnSpPr/>
      </xdr:nvCxnSpPr>
      <xdr:spPr>
        <a:xfrm flipV="1">
          <a:off x="3797300" y="6093260"/>
          <a:ext cx="8382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27175</xdr:rowOff>
    </xdr:from>
    <xdr:ext cx="534377" cy="259045"/>
    <xdr:sp macro="" textlink="">
      <xdr:nvSpPr>
        <xdr:cNvPr id="64" name="人件費平均値テキスト"/>
        <xdr:cNvSpPr txBox="1"/>
      </xdr:nvSpPr>
      <xdr:spPr>
        <a:xfrm>
          <a:off x="4686300" y="6199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123486</xdr:rowOff>
    </xdr:from>
    <xdr:to>
      <xdr:col>19</xdr:col>
      <xdr:colOff>177800</xdr:colOff>
      <xdr:row>36</xdr:row>
      <xdr:rowOff>2148</xdr:rowOff>
    </xdr:to>
    <xdr:cxnSp macro="">
      <xdr:nvCxnSpPr>
        <xdr:cNvPr id="66" name="直線コネクタ 65"/>
        <xdr:cNvCxnSpPr/>
      </xdr:nvCxnSpPr>
      <xdr:spPr>
        <a:xfrm flipV="1">
          <a:off x="2908300" y="6124236"/>
          <a:ext cx="889000" cy="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125886</xdr:rowOff>
    </xdr:from>
    <xdr:to>
      <xdr:col>15</xdr:col>
      <xdr:colOff>50800</xdr:colOff>
      <xdr:row>36</xdr:row>
      <xdr:rowOff>2148</xdr:rowOff>
    </xdr:to>
    <xdr:cxnSp macro="">
      <xdr:nvCxnSpPr>
        <xdr:cNvPr id="69" name="直線コネクタ 68"/>
        <xdr:cNvCxnSpPr/>
      </xdr:nvCxnSpPr>
      <xdr:spPr>
        <a:xfrm>
          <a:off x="2019300" y="6126636"/>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105394</xdr:rowOff>
    </xdr:from>
    <xdr:to>
      <xdr:col>10</xdr:col>
      <xdr:colOff>114300</xdr:colOff>
      <xdr:row>35</xdr:row>
      <xdr:rowOff>125886</xdr:rowOff>
    </xdr:to>
    <xdr:cxnSp macro="">
      <xdr:nvCxnSpPr>
        <xdr:cNvPr id="72" name="直線コネクタ 71"/>
        <xdr:cNvCxnSpPr/>
      </xdr:nvCxnSpPr>
      <xdr:spPr>
        <a:xfrm>
          <a:off x="1130300" y="6106144"/>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95641</xdr:rowOff>
    </xdr:from>
    <xdr:ext cx="534377" cy="259045"/>
    <xdr:sp macro="" textlink="">
      <xdr:nvSpPr>
        <xdr:cNvPr id="76" name="テキスト ボックス 75"/>
        <xdr:cNvSpPr txBox="1"/>
      </xdr:nvSpPr>
      <xdr:spPr>
        <a:xfrm>
          <a:off x="863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41710</xdr:rowOff>
    </xdr:from>
    <xdr:to>
      <xdr:col>24</xdr:col>
      <xdr:colOff>114300</xdr:colOff>
      <xdr:row>35</xdr:row>
      <xdr:rowOff>143310</xdr:rowOff>
    </xdr:to>
    <xdr:sp macro="" textlink="">
      <xdr:nvSpPr>
        <xdr:cNvPr id="82" name="楕円 81"/>
        <xdr:cNvSpPr/>
      </xdr:nvSpPr>
      <xdr:spPr>
        <a:xfrm>
          <a:off x="4584700" y="6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64587</xdr:rowOff>
    </xdr:from>
    <xdr:ext cx="599010" cy="259045"/>
    <xdr:sp macro="" textlink="">
      <xdr:nvSpPr>
        <xdr:cNvPr id="83" name="人件費該当値テキスト"/>
        <xdr:cNvSpPr txBox="1"/>
      </xdr:nvSpPr>
      <xdr:spPr>
        <a:xfrm>
          <a:off x="4686300" y="589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72686</xdr:rowOff>
    </xdr:from>
    <xdr:to>
      <xdr:col>20</xdr:col>
      <xdr:colOff>38100</xdr:colOff>
      <xdr:row>36</xdr:row>
      <xdr:rowOff>2836</xdr:rowOff>
    </xdr:to>
    <xdr:sp macro="" textlink="">
      <xdr:nvSpPr>
        <xdr:cNvPr id="84" name="楕円 83"/>
        <xdr:cNvSpPr/>
      </xdr:nvSpPr>
      <xdr:spPr>
        <a:xfrm>
          <a:off x="3746500" y="60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19363</xdr:rowOff>
    </xdr:from>
    <xdr:ext cx="599010" cy="259045"/>
    <xdr:sp macro="" textlink="">
      <xdr:nvSpPr>
        <xdr:cNvPr id="85" name="テキスト ボックス 84"/>
        <xdr:cNvSpPr txBox="1"/>
      </xdr:nvSpPr>
      <xdr:spPr>
        <a:xfrm>
          <a:off x="3497795" y="584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122798</xdr:rowOff>
    </xdr:from>
    <xdr:to>
      <xdr:col>15</xdr:col>
      <xdr:colOff>101600</xdr:colOff>
      <xdr:row>36</xdr:row>
      <xdr:rowOff>52948</xdr:rowOff>
    </xdr:to>
    <xdr:sp macro="" textlink="">
      <xdr:nvSpPr>
        <xdr:cNvPr id="86" name="楕円 85"/>
        <xdr:cNvSpPr/>
      </xdr:nvSpPr>
      <xdr:spPr>
        <a:xfrm>
          <a:off x="2857500" y="61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69475</xdr:rowOff>
    </xdr:from>
    <xdr:ext cx="534377" cy="259045"/>
    <xdr:sp macro="" textlink="">
      <xdr:nvSpPr>
        <xdr:cNvPr id="87" name="テキスト ボックス 86"/>
        <xdr:cNvSpPr txBox="1"/>
      </xdr:nvSpPr>
      <xdr:spPr>
        <a:xfrm>
          <a:off x="2641111" y="58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75086</xdr:rowOff>
    </xdr:from>
    <xdr:to>
      <xdr:col>10</xdr:col>
      <xdr:colOff>165100</xdr:colOff>
      <xdr:row>36</xdr:row>
      <xdr:rowOff>5236</xdr:rowOff>
    </xdr:to>
    <xdr:sp macro="" textlink="">
      <xdr:nvSpPr>
        <xdr:cNvPr id="88" name="楕円 87"/>
        <xdr:cNvSpPr/>
      </xdr:nvSpPr>
      <xdr:spPr>
        <a:xfrm>
          <a:off x="1968500" y="60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21763</xdr:rowOff>
    </xdr:from>
    <xdr:ext cx="599010" cy="259045"/>
    <xdr:sp macro="" textlink="">
      <xdr:nvSpPr>
        <xdr:cNvPr id="89" name="テキスト ボックス 88"/>
        <xdr:cNvSpPr txBox="1"/>
      </xdr:nvSpPr>
      <xdr:spPr>
        <a:xfrm>
          <a:off x="1719795" y="5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54594</xdr:rowOff>
    </xdr:from>
    <xdr:to>
      <xdr:col>6</xdr:col>
      <xdr:colOff>38100</xdr:colOff>
      <xdr:row>35</xdr:row>
      <xdr:rowOff>156194</xdr:rowOff>
    </xdr:to>
    <xdr:sp macro="" textlink="">
      <xdr:nvSpPr>
        <xdr:cNvPr id="90" name="楕円 89"/>
        <xdr:cNvSpPr/>
      </xdr:nvSpPr>
      <xdr:spPr>
        <a:xfrm>
          <a:off x="1079500" y="6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1271</xdr:rowOff>
    </xdr:from>
    <xdr:ext cx="599010" cy="259045"/>
    <xdr:sp macro="" textlink="">
      <xdr:nvSpPr>
        <xdr:cNvPr id="91" name="テキスト ボックス 90"/>
        <xdr:cNvSpPr txBox="1"/>
      </xdr:nvSpPr>
      <xdr:spPr>
        <a:xfrm>
          <a:off x="830795" y="583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95218</xdr:rowOff>
    </xdr:from>
    <xdr:to>
      <xdr:col>24</xdr:col>
      <xdr:colOff>63500</xdr:colOff>
      <xdr:row>57</xdr:row>
      <xdr:rowOff>96438</xdr:rowOff>
    </xdr:to>
    <xdr:cxnSp macro="">
      <xdr:nvCxnSpPr>
        <xdr:cNvPr id="120" name="直線コネクタ 119"/>
        <xdr:cNvCxnSpPr/>
      </xdr:nvCxnSpPr>
      <xdr:spPr>
        <a:xfrm flipV="1">
          <a:off x="3797300" y="9867868"/>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96438</xdr:rowOff>
    </xdr:from>
    <xdr:to>
      <xdr:col>19</xdr:col>
      <xdr:colOff>177800</xdr:colOff>
      <xdr:row>57</xdr:row>
      <xdr:rowOff>105928</xdr:rowOff>
    </xdr:to>
    <xdr:cxnSp macro="">
      <xdr:nvCxnSpPr>
        <xdr:cNvPr id="123" name="直線コネクタ 122"/>
        <xdr:cNvCxnSpPr/>
      </xdr:nvCxnSpPr>
      <xdr:spPr>
        <a:xfrm flipV="1">
          <a:off x="2908300" y="9869088"/>
          <a:ext cx="8890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105928</xdr:rowOff>
    </xdr:from>
    <xdr:to>
      <xdr:col>15</xdr:col>
      <xdr:colOff>50800</xdr:colOff>
      <xdr:row>57</xdr:row>
      <xdr:rowOff>119305</xdr:rowOff>
    </xdr:to>
    <xdr:cxnSp macro="">
      <xdr:nvCxnSpPr>
        <xdr:cNvPr id="126" name="直線コネクタ 125"/>
        <xdr:cNvCxnSpPr/>
      </xdr:nvCxnSpPr>
      <xdr:spPr>
        <a:xfrm flipV="1">
          <a:off x="2019300" y="9878578"/>
          <a:ext cx="889000" cy="1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99044</xdr:rowOff>
    </xdr:from>
    <xdr:to>
      <xdr:col>10</xdr:col>
      <xdr:colOff>114300</xdr:colOff>
      <xdr:row>57</xdr:row>
      <xdr:rowOff>119305</xdr:rowOff>
    </xdr:to>
    <xdr:cxnSp macro="">
      <xdr:nvCxnSpPr>
        <xdr:cNvPr id="129" name="直線コネクタ 128"/>
        <xdr:cNvCxnSpPr/>
      </xdr:nvCxnSpPr>
      <xdr:spPr>
        <a:xfrm>
          <a:off x="1130300" y="9871694"/>
          <a:ext cx="889000" cy="2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1" name="テキスト ボックス 130"/>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44418</xdr:rowOff>
    </xdr:from>
    <xdr:to>
      <xdr:col>24</xdr:col>
      <xdr:colOff>114300</xdr:colOff>
      <xdr:row>57</xdr:row>
      <xdr:rowOff>146018</xdr:rowOff>
    </xdr:to>
    <xdr:sp macro="" textlink="">
      <xdr:nvSpPr>
        <xdr:cNvPr id="139" name="楕円 138"/>
        <xdr:cNvSpPr/>
      </xdr:nvSpPr>
      <xdr:spPr>
        <a:xfrm>
          <a:off x="4584700" y="98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130795</xdr:rowOff>
    </xdr:from>
    <xdr:ext cx="534377" cy="259045"/>
    <xdr:sp macro="" textlink="">
      <xdr:nvSpPr>
        <xdr:cNvPr id="140" name="物件費該当値テキスト"/>
        <xdr:cNvSpPr txBox="1"/>
      </xdr:nvSpPr>
      <xdr:spPr>
        <a:xfrm>
          <a:off x="4686300" y="97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45638</xdr:rowOff>
    </xdr:from>
    <xdr:to>
      <xdr:col>20</xdr:col>
      <xdr:colOff>38100</xdr:colOff>
      <xdr:row>57</xdr:row>
      <xdr:rowOff>147238</xdr:rowOff>
    </xdr:to>
    <xdr:sp macro="" textlink="">
      <xdr:nvSpPr>
        <xdr:cNvPr id="141" name="楕円 140"/>
        <xdr:cNvSpPr/>
      </xdr:nvSpPr>
      <xdr:spPr>
        <a:xfrm>
          <a:off x="3746500" y="98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138365</xdr:rowOff>
    </xdr:from>
    <xdr:ext cx="534377" cy="259045"/>
    <xdr:sp macro="" textlink="">
      <xdr:nvSpPr>
        <xdr:cNvPr id="142" name="テキスト ボックス 141"/>
        <xdr:cNvSpPr txBox="1"/>
      </xdr:nvSpPr>
      <xdr:spPr>
        <a:xfrm>
          <a:off x="3530111" y="991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55128</xdr:rowOff>
    </xdr:from>
    <xdr:to>
      <xdr:col>15</xdr:col>
      <xdr:colOff>101600</xdr:colOff>
      <xdr:row>57</xdr:row>
      <xdr:rowOff>156728</xdr:rowOff>
    </xdr:to>
    <xdr:sp macro="" textlink="">
      <xdr:nvSpPr>
        <xdr:cNvPr id="143" name="楕円 142"/>
        <xdr:cNvSpPr/>
      </xdr:nvSpPr>
      <xdr:spPr>
        <a:xfrm>
          <a:off x="2857500" y="98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147855</xdr:rowOff>
    </xdr:from>
    <xdr:ext cx="534377" cy="259045"/>
    <xdr:sp macro="" textlink="">
      <xdr:nvSpPr>
        <xdr:cNvPr id="144" name="テキスト ボックス 143"/>
        <xdr:cNvSpPr txBox="1"/>
      </xdr:nvSpPr>
      <xdr:spPr>
        <a:xfrm>
          <a:off x="2641111" y="99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68505</xdr:rowOff>
    </xdr:from>
    <xdr:to>
      <xdr:col>10</xdr:col>
      <xdr:colOff>165100</xdr:colOff>
      <xdr:row>57</xdr:row>
      <xdr:rowOff>170105</xdr:rowOff>
    </xdr:to>
    <xdr:sp macro="" textlink="">
      <xdr:nvSpPr>
        <xdr:cNvPr id="145" name="楕円 144"/>
        <xdr:cNvSpPr/>
      </xdr:nvSpPr>
      <xdr:spPr>
        <a:xfrm>
          <a:off x="1968500" y="98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161232</xdr:rowOff>
    </xdr:from>
    <xdr:ext cx="534377" cy="259045"/>
    <xdr:sp macro="" textlink="">
      <xdr:nvSpPr>
        <xdr:cNvPr id="146" name="テキスト ボックス 145"/>
        <xdr:cNvSpPr txBox="1"/>
      </xdr:nvSpPr>
      <xdr:spPr>
        <a:xfrm>
          <a:off x="1752111" y="99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48244</xdr:rowOff>
    </xdr:from>
    <xdr:to>
      <xdr:col>6</xdr:col>
      <xdr:colOff>38100</xdr:colOff>
      <xdr:row>57</xdr:row>
      <xdr:rowOff>149844</xdr:rowOff>
    </xdr:to>
    <xdr:sp macro="" textlink="">
      <xdr:nvSpPr>
        <xdr:cNvPr id="147" name="楕円 146"/>
        <xdr:cNvSpPr/>
      </xdr:nvSpPr>
      <xdr:spPr>
        <a:xfrm>
          <a:off x="1079500" y="98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140971</xdr:rowOff>
    </xdr:from>
    <xdr:ext cx="534377" cy="259045"/>
    <xdr:sp macro="" textlink="">
      <xdr:nvSpPr>
        <xdr:cNvPr id="148" name="テキスト ボックス 147"/>
        <xdr:cNvSpPr txBox="1"/>
      </xdr:nvSpPr>
      <xdr:spPr>
        <a:xfrm>
          <a:off x="863111" y="99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46934</xdr:rowOff>
    </xdr:from>
    <xdr:to>
      <xdr:col>24</xdr:col>
      <xdr:colOff>63500</xdr:colOff>
      <xdr:row>77</xdr:row>
      <xdr:rowOff>99558</xdr:rowOff>
    </xdr:to>
    <xdr:cxnSp macro="">
      <xdr:nvCxnSpPr>
        <xdr:cNvPr id="175" name="直線コネクタ 174"/>
        <xdr:cNvCxnSpPr/>
      </xdr:nvCxnSpPr>
      <xdr:spPr>
        <a:xfrm flipV="1">
          <a:off x="3797300" y="13248584"/>
          <a:ext cx="8382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99558</xdr:rowOff>
    </xdr:from>
    <xdr:to>
      <xdr:col>19</xdr:col>
      <xdr:colOff>177800</xdr:colOff>
      <xdr:row>77</xdr:row>
      <xdr:rowOff>140568</xdr:rowOff>
    </xdr:to>
    <xdr:cxnSp macro="">
      <xdr:nvCxnSpPr>
        <xdr:cNvPr id="178" name="直線コネクタ 177"/>
        <xdr:cNvCxnSpPr/>
      </xdr:nvCxnSpPr>
      <xdr:spPr>
        <a:xfrm flipV="1">
          <a:off x="2908300" y="13301208"/>
          <a:ext cx="8890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140568</xdr:rowOff>
    </xdr:from>
    <xdr:to>
      <xdr:col>15</xdr:col>
      <xdr:colOff>50800</xdr:colOff>
      <xdr:row>78</xdr:row>
      <xdr:rowOff>21468</xdr:rowOff>
    </xdr:to>
    <xdr:cxnSp macro="">
      <xdr:nvCxnSpPr>
        <xdr:cNvPr id="181" name="直線コネクタ 180"/>
        <xdr:cNvCxnSpPr/>
      </xdr:nvCxnSpPr>
      <xdr:spPr>
        <a:xfrm flipV="1">
          <a:off x="2019300" y="13342218"/>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136409</xdr:rowOff>
    </xdr:from>
    <xdr:to>
      <xdr:col>10</xdr:col>
      <xdr:colOff>114300</xdr:colOff>
      <xdr:row>78</xdr:row>
      <xdr:rowOff>21468</xdr:rowOff>
    </xdr:to>
    <xdr:cxnSp macro="">
      <xdr:nvCxnSpPr>
        <xdr:cNvPr id="184" name="直線コネクタ 183"/>
        <xdr:cNvCxnSpPr/>
      </xdr:nvCxnSpPr>
      <xdr:spPr>
        <a:xfrm>
          <a:off x="1130300" y="13338059"/>
          <a:ext cx="889000" cy="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167584</xdr:rowOff>
    </xdr:from>
    <xdr:to>
      <xdr:col>24</xdr:col>
      <xdr:colOff>114300</xdr:colOff>
      <xdr:row>77</xdr:row>
      <xdr:rowOff>97734</xdr:rowOff>
    </xdr:to>
    <xdr:sp macro="" textlink="">
      <xdr:nvSpPr>
        <xdr:cNvPr id="194" name="楕円 193"/>
        <xdr:cNvSpPr/>
      </xdr:nvSpPr>
      <xdr:spPr>
        <a:xfrm>
          <a:off x="4584700" y="13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146011</xdr:rowOff>
    </xdr:from>
    <xdr:ext cx="469744" cy="259045"/>
    <xdr:sp macro="" textlink="">
      <xdr:nvSpPr>
        <xdr:cNvPr id="195" name="維持補修費該当値テキスト"/>
        <xdr:cNvSpPr txBox="1"/>
      </xdr:nvSpPr>
      <xdr:spPr>
        <a:xfrm>
          <a:off x="4686300" y="1317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48758</xdr:rowOff>
    </xdr:from>
    <xdr:to>
      <xdr:col>20</xdr:col>
      <xdr:colOff>38100</xdr:colOff>
      <xdr:row>77</xdr:row>
      <xdr:rowOff>150358</xdr:rowOff>
    </xdr:to>
    <xdr:sp macro="" textlink="">
      <xdr:nvSpPr>
        <xdr:cNvPr id="196" name="楕円 195"/>
        <xdr:cNvSpPr/>
      </xdr:nvSpPr>
      <xdr:spPr>
        <a:xfrm>
          <a:off x="3746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141485</xdr:rowOff>
    </xdr:from>
    <xdr:ext cx="469744" cy="259045"/>
    <xdr:sp macro="" textlink="">
      <xdr:nvSpPr>
        <xdr:cNvPr id="197" name="テキスト ボックス 196"/>
        <xdr:cNvSpPr txBox="1"/>
      </xdr:nvSpPr>
      <xdr:spPr>
        <a:xfrm>
          <a:off x="3562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89768</xdr:rowOff>
    </xdr:from>
    <xdr:to>
      <xdr:col>15</xdr:col>
      <xdr:colOff>101600</xdr:colOff>
      <xdr:row>78</xdr:row>
      <xdr:rowOff>19918</xdr:rowOff>
    </xdr:to>
    <xdr:sp macro="" textlink="">
      <xdr:nvSpPr>
        <xdr:cNvPr id="198" name="楕円 197"/>
        <xdr:cNvSpPr/>
      </xdr:nvSpPr>
      <xdr:spPr>
        <a:xfrm>
          <a:off x="2857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11045</xdr:rowOff>
    </xdr:from>
    <xdr:ext cx="469744" cy="259045"/>
    <xdr:sp macro="" textlink="">
      <xdr:nvSpPr>
        <xdr:cNvPr id="199" name="テキスト ボックス 198"/>
        <xdr:cNvSpPr txBox="1"/>
      </xdr:nvSpPr>
      <xdr:spPr>
        <a:xfrm>
          <a:off x="2673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142118</xdr:rowOff>
    </xdr:from>
    <xdr:to>
      <xdr:col>10</xdr:col>
      <xdr:colOff>165100</xdr:colOff>
      <xdr:row>78</xdr:row>
      <xdr:rowOff>72268</xdr:rowOff>
    </xdr:to>
    <xdr:sp macro="" textlink="">
      <xdr:nvSpPr>
        <xdr:cNvPr id="200" name="楕円 199"/>
        <xdr:cNvSpPr/>
      </xdr:nvSpPr>
      <xdr:spPr>
        <a:xfrm>
          <a:off x="1968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63395</xdr:rowOff>
    </xdr:from>
    <xdr:ext cx="469744" cy="259045"/>
    <xdr:sp macro="" textlink="">
      <xdr:nvSpPr>
        <xdr:cNvPr id="201" name="テキスト ボックス 200"/>
        <xdr:cNvSpPr txBox="1"/>
      </xdr:nvSpPr>
      <xdr:spPr>
        <a:xfrm>
          <a:off x="1784428" y="13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85609</xdr:rowOff>
    </xdr:from>
    <xdr:to>
      <xdr:col>6</xdr:col>
      <xdr:colOff>38100</xdr:colOff>
      <xdr:row>78</xdr:row>
      <xdr:rowOff>15759</xdr:rowOff>
    </xdr:to>
    <xdr:sp macro="" textlink="">
      <xdr:nvSpPr>
        <xdr:cNvPr id="202" name="楕円 201"/>
        <xdr:cNvSpPr/>
      </xdr:nvSpPr>
      <xdr:spPr>
        <a:xfrm>
          <a:off x="1079500" y="132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6886</xdr:rowOff>
    </xdr:from>
    <xdr:ext cx="469744" cy="259045"/>
    <xdr:sp macro="" textlink="">
      <xdr:nvSpPr>
        <xdr:cNvPr id="203" name="テキスト ボックス 202"/>
        <xdr:cNvSpPr txBox="1"/>
      </xdr:nvSpPr>
      <xdr:spPr>
        <a:xfrm>
          <a:off x="895428" y="133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103124</xdr:rowOff>
    </xdr:from>
    <xdr:to>
      <xdr:col>24</xdr:col>
      <xdr:colOff>63500</xdr:colOff>
      <xdr:row>97</xdr:row>
      <xdr:rowOff>158462</xdr:rowOff>
    </xdr:to>
    <xdr:cxnSp macro="">
      <xdr:nvCxnSpPr>
        <xdr:cNvPr id="235" name="直線コネクタ 234"/>
        <xdr:cNvCxnSpPr/>
      </xdr:nvCxnSpPr>
      <xdr:spPr>
        <a:xfrm>
          <a:off x="3797300" y="16733774"/>
          <a:ext cx="838200" cy="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7910</xdr:rowOff>
    </xdr:from>
    <xdr:ext cx="534377" cy="259045"/>
    <xdr:sp macro="" textlink="">
      <xdr:nvSpPr>
        <xdr:cNvPr id="236" name="扶助費平均値テキスト"/>
        <xdr:cNvSpPr txBox="1"/>
      </xdr:nvSpPr>
      <xdr:spPr>
        <a:xfrm>
          <a:off x="4686300" y="1629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101214</xdr:rowOff>
    </xdr:from>
    <xdr:to>
      <xdr:col>19</xdr:col>
      <xdr:colOff>177800</xdr:colOff>
      <xdr:row>97</xdr:row>
      <xdr:rowOff>103124</xdr:rowOff>
    </xdr:to>
    <xdr:cxnSp macro="">
      <xdr:nvCxnSpPr>
        <xdr:cNvPr id="238" name="直線コネクタ 237"/>
        <xdr:cNvCxnSpPr/>
      </xdr:nvCxnSpPr>
      <xdr:spPr>
        <a:xfrm>
          <a:off x="2908300" y="16731864"/>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0" name="テキスト ボックス 239"/>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101214</xdr:rowOff>
    </xdr:from>
    <xdr:to>
      <xdr:col>15</xdr:col>
      <xdr:colOff>50800</xdr:colOff>
      <xdr:row>98</xdr:row>
      <xdr:rowOff>85734</xdr:rowOff>
    </xdr:to>
    <xdr:cxnSp macro="">
      <xdr:nvCxnSpPr>
        <xdr:cNvPr id="241" name="直線コネクタ 240"/>
        <xdr:cNvCxnSpPr/>
      </xdr:nvCxnSpPr>
      <xdr:spPr>
        <a:xfrm flipV="1">
          <a:off x="2019300" y="16731864"/>
          <a:ext cx="889000" cy="1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112681</xdr:rowOff>
    </xdr:from>
    <xdr:ext cx="534377" cy="259045"/>
    <xdr:sp macro="" textlink="">
      <xdr:nvSpPr>
        <xdr:cNvPr id="243" name="テキスト ボックス 242"/>
        <xdr:cNvSpPr txBox="1"/>
      </xdr:nvSpPr>
      <xdr:spPr>
        <a:xfrm>
          <a:off x="2641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57372</xdr:rowOff>
    </xdr:from>
    <xdr:to>
      <xdr:col>10</xdr:col>
      <xdr:colOff>114300</xdr:colOff>
      <xdr:row>98</xdr:row>
      <xdr:rowOff>85734</xdr:rowOff>
    </xdr:to>
    <xdr:cxnSp macro="">
      <xdr:nvCxnSpPr>
        <xdr:cNvPr id="244" name="直線コネクタ 243"/>
        <xdr:cNvCxnSpPr/>
      </xdr:nvCxnSpPr>
      <xdr:spPr>
        <a:xfrm>
          <a:off x="1130300" y="16859472"/>
          <a:ext cx="889000" cy="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48" name="テキスト ボックス 247"/>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107662</xdr:rowOff>
    </xdr:from>
    <xdr:to>
      <xdr:col>24</xdr:col>
      <xdr:colOff>114300</xdr:colOff>
      <xdr:row>98</xdr:row>
      <xdr:rowOff>37812</xdr:rowOff>
    </xdr:to>
    <xdr:sp macro="" textlink="">
      <xdr:nvSpPr>
        <xdr:cNvPr id="254" name="楕円 253"/>
        <xdr:cNvSpPr/>
      </xdr:nvSpPr>
      <xdr:spPr>
        <a:xfrm>
          <a:off x="4584700" y="167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86089</xdr:rowOff>
    </xdr:from>
    <xdr:ext cx="534377" cy="259045"/>
    <xdr:sp macro="" textlink="">
      <xdr:nvSpPr>
        <xdr:cNvPr id="255" name="扶助費該当値テキスト"/>
        <xdr:cNvSpPr txBox="1"/>
      </xdr:nvSpPr>
      <xdr:spPr>
        <a:xfrm>
          <a:off x="4686300" y="1671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52324</xdr:rowOff>
    </xdr:from>
    <xdr:to>
      <xdr:col>20</xdr:col>
      <xdr:colOff>38100</xdr:colOff>
      <xdr:row>97</xdr:row>
      <xdr:rowOff>153924</xdr:rowOff>
    </xdr:to>
    <xdr:sp macro="" textlink="">
      <xdr:nvSpPr>
        <xdr:cNvPr id="256" name="楕円 255"/>
        <xdr:cNvSpPr/>
      </xdr:nvSpPr>
      <xdr:spPr>
        <a:xfrm>
          <a:off x="37465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145051</xdr:rowOff>
    </xdr:from>
    <xdr:ext cx="534377" cy="259045"/>
    <xdr:sp macro="" textlink="">
      <xdr:nvSpPr>
        <xdr:cNvPr id="257" name="テキスト ボックス 256"/>
        <xdr:cNvSpPr txBox="1"/>
      </xdr:nvSpPr>
      <xdr:spPr>
        <a:xfrm>
          <a:off x="3530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50414</xdr:rowOff>
    </xdr:from>
    <xdr:to>
      <xdr:col>15</xdr:col>
      <xdr:colOff>101600</xdr:colOff>
      <xdr:row>97</xdr:row>
      <xdr:rowOff>152014</xdr:rowOff>
    </xdr:to>
    <xdr:sp macro="" textlink="">
      <xdr:nvSpPr>
        <xdr:cNvPr id="258" name="楕円 257"/>
        <xdr:cNvSpPr/>
      </xdr:nvSpPr>
      <xdr:spPr>
        <a:xfrm>
          <a:off x="2857500" y="16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143141</xdr:rowOff>
    </xdr:from>
    <xdr:ext cx="534377" cy="259045"/>
    <xdr:sp macro="" textlink="">
      <xdr:nvSpPr>
        <xdr:cNvPr id="259" name="テキスト ボックス 258"/>
        <xdr:cNvSpPr txBox="1"/>
      </xdr:nvSpPr>
      <xdr:spPr>
        <a:xfrm>
          <a:off x="2641111" y="167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34934</xdr:rowOff>
    </xdr:from>
    <xdr:to>
      <xdr:col>10</xdr:col>
      <xdr:colOff>165100</xdr:colOff>
      <xdr:row>98</xdr:row>
      <xdr:rowOff>136534</xdr:rowOff>
    </xdr:to>
    <xdr:sp macro="" textlink="">
      <xdr:nvSpPr>
        <xdr:cNvPr id="260" name="楕円 259"/>
        <xdr:cNvSpPr/>
      </xdr:nvSpPr>
      <xdr:spPr>
        <a:xfrm>
          <a:off x="1968500" y="168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127661</xdr:rowOff>
    </xdr:from>
    <xdr:ext cx="534377" cy="259045"/>
    <xdr:sp macro="" textlink="">
      <xdr:nvSpPr>
        <xdr:cNvPr id="261" name="テキスト ボックス 260"/>
        <xdr:cNvSpPr txBox="1"/>
      </xdr:nvSpPr>
      <xdr:spPr>
        <a:xfrm>
          <a:off x="1752111" y="169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6572</xdr:rowOff>
    </xdr:from>
    <xdr:to>
      <xdr:col>6</xdr:col>
      <xdr:colOff>38100</xdr:colOff>
      <xdr:row>98</xdr:row>
      <xdr:rowOff>108172</xdr:rowOff>
    </xdr:to>
    <xdr:sp macro="" textlink="">
      <xdr:nvSpPr>
        <xdr:cNvPr id="262" name="楕円 261"/>
        <xdr:cNvSpPr/>
      </xdr:nvSpPr>
      <xdr:spPr>
        <a:xfrm>
          <a:off x="1079500" y="168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99299</xdr:rowOff>
    </xdr:from>
    <xdr:ext cx="534377" cy="259045"/>
    <xdr:sp macro="" textlink="">
      <xdr:nvSpPr>
        <xdr:cNvPr id="263" name="テキスト ボックス 262"/>
        <xdr:cNvSpPr txBox="1"/>
      </xdr:nvSpPr>
      <xdr:spPr>
        <a:xfrm>
          <a:off x="863111" y="169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27882</xdr:rowOff>
    </xdr:from>
    <xdr:to>
      <xdr:col>55</xdr:col>
      <xdr:colOff>0</xdr:colOff>
      <xdr:row>36</xdr:row>
      <xdr:rowOff>65478</xdr:rowOff>
    </xdr:to>
    <xdr:cxnSp macro="">
      <xdr:nvCxnSpPr>
        <xdr:cNvPr id="290" name="直線コネクタ 289"/>
        <xdr:cNvCxnSpPr/>
      </xdr:nvCxnSpPr>
      <xdr:spPr>
        <a:xfrm>
          <a:off x="9639300" y="6200082"/>
          <a:ext cx="8382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27882</xdr:rowOff>
    </xdr:from>
    <xdr:to>
      <xdr:col>50</xdr:col>
      <xdr:colOff>114300</xdr:colOff>
      <xdr:row>36</xdr:row>
      <xdr:rowOff>122628</xdr:rowOff>
    </xdr:to>
    <xdr:cxnSp macro="">
      <xdr:nvCxnSpPr>
        <xdr:cNvPr id="293" name="直線コネクタ 292"/>
        <xdr:cNvCxnSpPr/>
      </xdr:nvCxnSpPr>
      <xdr:spPr>
        <a:xfrm flipV="1">
          <a:off x="8750300" y="6200082"/>
          <a:ext cx="889000" cy="9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76096</xdr:rowOff>
    </xdr:from>
    <xdr:ext cx="534377" cy="259045"/>
    <xdr:sp macro="" textlink="">
      <xdr:nvSpPr>
        <xdr:cNvPr id="295" name="テキスト ボックス 294"/>
        <xdr:cNvSpPr txBox="1"/>
      </xdr:nvSpPr>
      <xdr:spPr>
        <a:xfrm>
          <a:off x="9372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122628</xdr:rowOff>
    </xdr:from>
    <xdr:to>
      <xdr:col>45</xdr:col>
      <xdr:colOff>177800</xdr:colOff>
      <xdr:row>36</xdr:row>
      <xdr:rowOff>144866</xdr:rowOff>
    </xdr:to>
    <xdr:cxnSp macro="">
      <xdr:nvCxnSpPr>
        <xdr:cNvPr id="296" name="直線コネクタ 295"/>
        <xdr:cNvCxnSpPr/>
      </xdr:nvCxnSpPr>
      <xdr:spPr>
        <a:xfrm flipV="1">
          <a:off x="7861300" y="6294828"/>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144866</xdr:rowOff>
    </xdr:from>
    <xdr:to>
      <xdr:col>41</xdr:col>
      <xdr:colOff>50800</xdr:colOff>
      <xdr:row>37</xdr:row>
      <xdr:rowOff>43391</xdr:rowOff>
    </xdr:to>
    <xdr:cxnSp macro="">
      <xdr:nvCxnSpPr>
        <xdr:cNvPr id="299" name="直線コネクタ 298"/>
        <xdr:cNvCxnSpPr/>
      </xdr:nvCxnSpPr>
      <xdr:spPr>
        <a:xfrm flipV="1">
          <a:off x="6972300" y="6317066"/>
          <a:ext cx="889000" cy="6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12438</xdr:rowOff>
    </xdr:from>
    <xdr:ext cx="534377" cy="259045"/>
    <xdr:sp macro="" textlink="">
      <xdr:nvSpPr>
        <xdr:cNvPr id="303" name="テキスト ボックス 302"/>
        <xdr:cNvSpPr txBox="1"/>
      </xdr:nvSpPr>
      <xdr:spPr>
        <a:xfrm>
          <a:off x="6705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14678</xdr:rowOff>
    </xdr:from>
    <xdr:to>
      <xdr:col>55</xdr:col>
      <xdr:colOff>50800</xdr:colOff>
      <xdr:row>36</xdr:row>
      <xdr:rowOff>116278</xdr:rowOff>
    </xdr:to>
    <xdr:sp macro="" textlink="">
      <xdr:nvSpPr>
        <xdr:cNvPr id="309" name="楕円 308"/>
        <xdr:cNvSpPr/>
      </xdr:nvSpPr>
      <xdr:spPr>
        <a:xfrm>
          <a:off x="10426700" y="61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164555</xdr:rowOff>
    </xdr:from>
    <xdr:ext cx="534377" cy="259045"/>
    <xdr:sp macro="" textlink="">
      <xdr:nvSpPr>
        <xdr:cNvPr id="310" name="補助費等該当値テキスト"/>
        <xdr:cNvSpPr txBox="1"/>
      </xdr:nvSpPr>
      <xdr:spPr>
        <a:xfrm>
          <a:off x="10528300" y="61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148532</xdr:rowOff>
    </xdr:from>
    <xdr:to>
      <xdr:col>50</xdr:col>
      <xdr:colOff>165100</xdr:colOff>
      <xdr:row>36</xdr:row>
      <xdr:rowOff>78682</xdr:rowOff>
    </xdr:to>
    <xdr:sp macro="" textlink="">
      <xdr:nvSpPr>
        <xdr:cNvPr id="311" name="楕円 310"/>
        <xdr:cNvSpPr/>
      </xdr:nvSpPr>
      <xdr:spPr>
        <a:xfrm>
          <a:off x="9588500" y="61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95209</xdr:rowOff>
    </xdr:from>
    <xdr:ext cx="534377" cy="259045"/>
    <xdr:sp macro="" textlink="">
      <xdr:nvSpPr>
        <xdr:cNvPr id="312" name="テキスト ボックス 311"/>
        <xdr:cNvSpPr txBox="1"/>
      </xdr:nvSpPr>
      <xdr:spPr>
        <a:xfrm>
          <a:off x="9372111" y="59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71828</xdr:rowOff>
    </xdr:from>
    <xdr:to>
      <xdr:col>46</xdr:col>
      <xdr:colOff>38100</xdr:colOff>
      <xdr:row>37</xdr:row>
      <xdr:rowOff>1978</xdr:rowOff>
    </xdr:to>
    <xdr:sp macro="" textlink="">
      <xdr:nvSpPr>
        <xdr:cNvPr id="313" name="楕円 312"/>
        <xdr:cNvSpPr/>
      </xdr:nvSpPr>
      <xdr:spPr>
        <a:xfrm>
          <a:off x="8699500" y="62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164555</xdr:rowOff>
    </xdr:from>
    <xdr:ext cx="534377" cy="259045"/>
    <xdr:sp macro="" textlink="">
      <xdr:nvSpPr>
        <xdr:cNvPr id="314" name="テキスト ボックス 313"/>
        <xdr:cNvSpPr txBox="1"/>
      </xdr:nvSpPr>
      <xdr:spPr>
        <a:xfrm>
          <a:off x="8483111" y="63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94066</xdr:rowOff>
    </xdr:from>
    <xdr:to>
      <xdr:col>41</xdr:col>
      <xdr:colOff>101600</xdr:colOff>
      <xdr:row>37</xdr:row>
      <xdr:rowOff>24216</xdr:rowOff>
    </xdr:to>
    <xdr:sp macro="" textlink="">
      <xdr:nvSpPr>
        <xdr:cNvPr id="315" name="楕円 314"/>
        <xdr:cNvSpPr/>
      </xdr:nvSpPr>
      <xdr:spPr>
        <a:xfrm>
          <a:off x="7810500" y="62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15343</xdr:rowOff>
    </xdr:from>
    <xdr:ext cx="534377" cy="259045"/>
    <xdr:sp macro="" textlink="">
      <xdr:nvSpPr>
        <xdr:cNvPr id="316" name="テキスト ボックス 315"/>
        <xdr:cNvSpPr txBox="1"/>
      </xdr:nvSpPr>
      <xdr:spPr>
        <a:xfrm>
          <a:off x="7594111" y="63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164041</xdr:rowOff>
    </xdr:from>
    <xdr:to>
      <xdr:col>36</xdr:col>
      <xdr:colOff>165100</xdr:colOff>
      <xdr:row>37</xdr:row>
      <xdr:rowOff>94191</xdr:rowOff>
    </xdr:to>
    <xdr:sp macro="" textlink="">
      <xdr:nvSpPr>
        <xdr:cNvPr id="317" name="楕円 316"/>
        <xdr:cNvSpPr/>
      </xdr:nvSpPr>
      <xdr:spPr>
        <a:xfrm>
          <a:off x="6921500" y="63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85318</xdr:rowOff>
    </xdr:from>
    <xdr:ext cx="534377" cy="259045"/>
    <xdr:sp macro="" textlink="">
      <xdr:nvSpPr>
        <xdr:cNvPr id="318" name="テキスト ボックス 317"/>
        <xdr:cNvSpPr txBox="1"/>
      </xdr:nvSpPr>
      <xdr:spPr>
        <a:xfrm>
          <a:off x="6705111" y="64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158659</xdr:rowOff>
    </xdr:from>
    <xdr:to>
      <xdr:col>55</xdr:col>
      <xdr:colOff>0</xdr:colOff>
      <xdr:row>57</xdr:row>
      <xdr:rowOff>26726</xdr:rowOff>
    </xdr:to>
    <xdr:cxnSp macro="">
      <xdr:nvCxnSpPr>
        <xdr:cNvPr id="347" name="直線コネクタ 346"/>
        <xdr:cNvCxnSpPr/>
      </xdr:nvCxnSpPr>
      <xdr:spPr>
        <a:xfrm>
          <a:off x="9639300" y="9588409"/>
          <a:ext cx="838200" cy="2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158659</xdr:rowOff>
    </xdr:from>
    <xdr:to>
      <xdr:col>50</xdr:col>
      <xdr:colOff>114300</xdr:colOff>
      <xdr:row>56</xdr:row>
      <xdr:rowOff>103562</xdr:rowOff>
    </xdr:to>
    <xdr:cxnSp macro="">
      <xdr:nvCxnSpPr>
        <xdr:cNvPr id="350" name="直線コネクタ 349"/>
        <xdr:cNvCxnSpPr/>
      </xdr:nvCxnSpPr>
      <xdr:spPr>
        <a:xfrm flipV="1">
          <a:off x="8750300" y="9588409"/>
          <a:ext cx="889000" cy="11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25398</xdr:rowOff>
    </xdr:from>
    <xdr:ext cx="599010" cy="259045"/>
    <xdr:sp macro="" textlink="">
      <xdr:nvSpPr>
        <xdr:cNvPr id="352" name="テキスト ボックス 351"/>
        <xdr:cNvSpPr txBox="1"/>
      </xdr:nvSpPr>
      <xdr:spPr>
        <a:xfrm>
          <a:off x="9339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103562</xdr:rowOff>
    </xdr:from>
    <xdr:to>
      <xdr:col>45</xdr:col>
      <xdr:colOff>177800</xdr:colOff>
      <xdr:row>56</xdr:row>
      <xdr:rowOff>137703</xdr:rowOff>
    </xdr:to>
    <xdr:cxnSp macro="">
      <xdr:nvCxnSpPr>
        <xdr:cNvPr id="353" name="直線コネクタ 352"/>
        <xdr:cNvCxnSpPr/>
      </xdr:nvCxnSpPr>
      <xdr:spPr>
        <a:xfrm flipV="1">
          <a:off x="7861300" y="9704762"/>
          <a:ext cx="889000" cy="3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59471</xdr:rowOff>
    </xdr:from>
    <xdr:ext cx="534377" cy="259045"/>
    <xdr:sp macro="" textlink="">
      <xdr:nvSpPr>
        <xdr:cNvPr id="355" name="テキスト ボックス 354"/>
        <xdr:cNvSpPr txBox="1"/>
      </xdr:nvSpPr>
      <xdr:spPr>
        <a:xfrm>
          <a:off x="8483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137703</xdr:rowOff>
    </xdr:from>
    <xdr:to>
      <xdr:col>41</xdr:col>
      <xdr:colOff>50800</xdr:colOff>
      <xdr:row>57</xdr:row>
      <xdr:rowOff>19350</xdr:rowOff>
    </xdr:to>
    <xdr:cxnSp macro="">
      <xdr:nvCxnSpPr>
        <xdr:cNvPr id="356" name="直線コネクタ 355"/>
        <xdr:cNvCxnSpPr/>
      </xdr:nvCxnSpPr>
      <xdr:spPr>
        <a:xfrm flipV="1">
          <a:off x="6972300" y="9738903"/>
          <a:ext cx="889000" cy="5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61098</xdr:rowOff>
    </xdr:from>
    <xdr:ext cx="534377" cy="259045"/>
    <xdr:sp macro="" textlink="">
      <xdr:nvSpPr>
        <xdr:cNvPr id="358" name="テキスト ボックス 357"/>
        <xdr:cNvSpPr txBox="1"/>
      </xdr:nvSpPr>
      <xdr:spPr>
        <a:xfrm>
          <a:off x="7594111" y="98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147376</xdr:rowOff>
    </xdr:from>
    <xdr:to>
      <xdr:col>55</xdr:col>
      <xdr:colOff>50800</xdr:colOff>
      <xdr:row>57</xdr:row>
      <xdr:rowOff>77526</xdr:rowOff>
    </xdr:to>
    <xdr:sp macro="" textlink="">
      <xdr:nvSpPr>
        <xdr:cNvPr id="366" name="楕円 365"/>
        <xdr:cNvSpPr/>
      </xdr:nvSpPr>
      <xdr:spPr>
        <a:xfrm>
          <a:off x="10426700" y="9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125803</xdr:rowOff>
    </xdr:from>
    <xdr:ext cx="534377" cy="259045"/>
    <xdr:sp macro="" textlink="">
      <xdr:nvSpPr>
        <xdr:cNvPr id="367" name="普通建設事業費該当値テキスト"/>
        <xdr:cNvSpPr txBox="1"/>
      </xdr:nvSpPr>
      <xdr:spPr>
        <a:xfrm>
          <a:off x="10528300" y="97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107859</xdr:rowOff>
    </xdr:from>
    <xdr:to>
      <xdr:col>50</xdr:col>
      <xdr:colOff>165100</xdr:colOff>
      <xdr:row>56</xdr:row>
      <xdr:rowOff>38009</xdr:rowOff>
    </xdr:to>
    <xdr:sp macro="" textlink="">
      <xdr:nvSpPr>
        <xdr:cNvPr id="368" name="楕円 367"/>
        <xdr:cNvSpPr/>
      </xdr:nvSpPr>
      <xdr:spPr>
        <a:xfrm>
          <a:off x="9588500" y="95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54536</xdr:rowOff>
    </xdr:from>
    <xdr:ext cx="599010" cy="259045"/>
    <xdr:sp macro="" textlink="">
      <xdr:nvSpPr>
        <xdr:cNvPr id="369" name="テキスト ボックス 368"/>
        <xdr:cNvSpPr txBox="1"/>
      </xdr:nvSpPr>
      <xdr:spPr>
        <a:xfrm>
          <a:off x="9339795" y="931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52762</xdr:rowOff>
    </xdr:from>
    <xdr:to>
      <xdr:col>46</xdr:col>
      <xdr:colOff>38100</xdr:colOff>
      <xdr:row>56</xdr:row>
      <xdr:rowOff>154362</xdr:rowOff>
    </xdr:to>
    <xdr:sp macro="" textlink="">
      <xdr:nvSpPr>
        <xdr:cNvPr id="370" name="楕円 369"/>
        <xdr:cNvSpPr/>
      </xdr:nvSpPr>
      <xdr:spPr>
        <a:xfrm>
          <a:off x="8699500" y="96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170889</xdr:rowOff>
    </xdr:from>
    <xdr:ext cx="599010" cy="259045"/>
    <xdr:sp macro="" textlink="">
      <xdr:nvSpPr>
        <xdr:cNvPr id="371" name="テキスト ボックス 370"/>
        <xdr:cNvSpPr txBox="1"/>
      </xdr:nvSpPr>
      <xdr:spPr>
        <a:xfrm>
          <a:off x="8450795" y="942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86903</xdr:rowOff>
    </xdr:from>
    <xdr:to>
      <xdr:col>41</xdr:col>
      <xdr:colOff>101600</xdr:colOff>
      <xdr:row>57</xdr:row>
      <xdr:rowOff>17053</xdr:rowOff>
    </xdr:to>
    <xdr:sp macro="" textlink="">
      <xdr:nvSpPr>
        <xdr:cNvPr id="372" name="楕円 371"/>
        <xdr:cNvSpPr/>
      </xdr:nvSpPr>
      <xdr:spPr>
        <a:xfrm>
          <a:off x="7810500" y="968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33580</xdr:rowOff>
    </xdr:from>
    <xdr:ext cx="599010" cy="259045"/>
    <xdr:sp macro="" textlink="">
      <xdr:nvSpPr>
        <xdr:cNvPr id="373" name="テキスト ボックス 372"/>
        <xdr:cNvSpPr txBox="1"/>
      </xdr:nvSpPr>
      <xdr:spPr>
        <a:xfrm>
          <a:off x="7561795" y="946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140000</xdr:rowOff>
    </xdr:from>
    <xdr:to>
      <xdr:col>36</xdr:col>
      <xdr:colOff>165100</xdr:colOff>
      <xdr:row>57</xdr:row>
      <xdr:rowOff>70150</xdr:rowOff>
    </xdr:to>
    <xdr:sp macro="" textlink="">
      <xdr:nvSpPr>
        <xdr:cNvPr id="374" name="楕円 373"/>
        <xdr:cNvSpPr/>
      </xdr:nvSpPr>
      <xdr:spPr>
        <a:xfrm>
          <a:off x="6921500" y="97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61277</xdr:rowOff>
    </xdr:from>
    <xdr:ext cx="534377" cy="259045"/>
    <xdr:sp macro="" textlink="">
      <xdr:nvSpPr>
        <xdr:cNvPr id="375" name="テキスト ボックス 374"/>
        <xdr:cNvSpPr txBox="1"/>
      </xdr:nvSpPr>
      <xdr:spPr>
        <a:xfrm>
          <a:off x="6705111" y="983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46737</xdr:rowOff>
    </xdr:from>
    <xdr:to>
      <xdr:col>55</xdr:col>
      <xdr:colOff>0</xdr:colOff>
      <xdr:row>77</xdr:row>
      <xdr:rowOff>85350</xdr:rowOff>
    </xdr:to>
    <xdr:cxnSp macro="">
      <xdr:nvCxnSpPr>
        <xdr:cNvPr id="404" name="直線コネクタ 403"/>
        <xdr:cNvCxnSpPr/>
      </xdr:nvCxnSpPr>
      <xdr:spPr>
        <a:xfrm flipV="1">
          <a:off x="9639300" y="13076937"/>
          <a:ext cx="838200" cy="2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134765</xdr:rowOff>
    </xdr:from>
    <xdr:ext cx="534377" cy="259045"/>
    <xdr:sp macro="" textlink="">
      <xdr:nvSpPr>
        <xdr:cNvPr id="405" name="普通建設事業費 （ うち新規整備　）平均値テキスト"/>
        <xdr:cNvSpPr txBox="1"/>
      </xdr:nvSpPr>
      <xdr:spPr>
        <a:xfrm>
          <a:off x="10528300" y="131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23533</xdr:rowOff>
    </xdr:from>
    <xdr:to>
      <xdr:col>50</xdr:col>
      <xdr:colOff>114300</xdr:colOff>
      <xdr:row>77</xdr:row>
      <xdr:rowOff>85350</xdr:rowOff>
    </xdr:to>
    <xdr:cxnSp macro="">
      <xdr:nvCxnSpPr>
        <xdr:cNvPr id="407" name="直線コネクタ 406"/>
        <xdr:cNvCxnSpPr/>
      </xdr:nvCxnSpPr>
      <xdr:spPr>
        <a:xfrm>
          <a:off x="8750300" y="12367933"/>
          <a:ext cx="889000" cy="9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23533</xdr:rowOff>
    </xdr:from>
    <xdr:to>
      <xdr:col>45</xdr:col>
      <xdr:colOff>177800</xdr:colOff>
      <xdr:row>74</xdr:row>
      <xdr:rowOff>57232</xdr:rowOff>
    </xdr:to>
    <xdr:cxnSp macro="">
      <xdr:nvCxnSpPr>
        <xdr:cNvPr id="410" name="直線コネクタ 409"/>
        <xdr:cNvCxnSpPr/>
      </xdr:nvCxnSpPr>
      <xdr:spPr>
        <a:xfrm flipV="1">
          <a:off x="7861300" y="12367933"/>
          <a:ext cx="889000" cy="37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89177</xdr:rowOff>
    </xdr:from>
    <xdr:ext cx="534377" cy="259045"/>
    <xdr:sp macro="" textlink="">
      <xdr:nvSpPr>
        <xdr:cNvPr id="412" name="テキスト ボックス 411"/>
        <xdr:cNvSpPr txBox="1"/>
      </xdr:nvSpPr>
      <xdr:spPr>
        <a:xfrm>
          <a:off x="8483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57232</xdr:rowOff>
    </xdr:from>
    <xdr:to>
      <xdr:col>41</xdr:col>
      <xdr:colOff>50800</xdr:colOff>
      <xdr:row>75</xdr:row>
      <xdr:rowOff>8083</xdr:rowOff>
    </xdr:to>
    <xdr:cxnSp macro="">
      <xdr:nvCxnSpPr>
        <xdr:cNvPr id="413" name="直線コネクタ 412"/>
        <xdr:cNvCxnSpPr/>
      </xdr:nvCxnSpPr>
      <xdr:spPr>
        <a:xfrm flipV="1">
          <a:off x="6972300" y="12744532"/>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118476</xdr:rowOff>
    </xdr:from>
    <xdr:ext cx="534377" cy="259045"/>
    <xdr:sp macro="" textlink="">
      <xdr:nvSpPr>
        <xdr:cNvPr id="415" name="テキスト ボックス 414"/>
        <xdr:cNvSpPr txBox="1"/>
      </xdr:nvSpPr>
      <xdr:spPr>
        <a:xfrm>
          <a:off x="7594111" y="129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167387</xdr:rowOff>
    </xdr:from>
    <xdr:to>
      <xdr:col>55</xdr:col>
      <xdr:colOff>50800</xdr:colOff>
      <xdr:row>76</xdr:row>
      <xdr:rowOff>97537</xdr:rowOff>
    </xdr:to>
    <xdr:sp macro="" textlink="">
      <xdr:nvSpPr>
        <xdr:cNvPr id="423" name="楕円 422"/>
        <xdr:cNvSpPr/>
      </xdr:nvSpPr>
      <xdr:spPr>
        <a:xfrm>
          <a:off x="10426700" y="130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18813</xdr:rowOff>
    </xdr:from>
    <xdr:ext cx="534377" cy="259045"/>
    <xdr:sp macro="" textlink="">
      <xdr:nvSpPr>
        <xdr:cNvPr id="424" name="普通建設事業費 （ うち新規整備　）該当値テキスト"/>
        <xdr:cNvSpPr txBox="1"/>
      </xdr:nvSpPr>
      <xdr:spPr>
        <a:xfrm>
          <a:off x="10528300" y="128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34550</xdr:rowOff>
    </xdr:from>
    <xdr:to>
      <xdr:col>50</xdr:col>
      <xdr:colOff>165100</xdr:colOff>
      <xdr:row>77</xdr:row>
      <xdr:rowOff>136150</xdr:rowOff>
    </xdr:to>
    <xdr:sp macro="" textlink="">
      <xdr:nvSpPr>
        <xdr:cNvPr id="425" name="楕円 424"/>
        <xdr:cNvSpPr/>
      </xdr:nvSpPr>
      <xdr:spPr>
        <a:xfrm>
          <a:off x="95885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127277</xdr:rowOff>
    </xdr:from>
    <xdr:ext cx="534377" cy="259045"/>
    <xdr:sp macro="" textlink="">
      <xdr:nvSpPr>
        <xdr:cNvPr id="426" name="テキスト ボックス 425"/>
        <xdr:cNvSpPr txBox="1"/>
      </xdr:nvSpPr>
      <xdr:spPr>
        <a:xfrm>
          <a:off x="9372111" y="133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144183</xdr:rowOff>
    </xdr:from>
    <xdr:to>
      <xdr:col>46</xdr:col>
      <xdr:colOff>38100</xdr:colOff>
      <xdr:row>72</xdr:row>
      <xdr:rowOff>74333</xdr:rowOff>
    </xdr:to>
    <xdr:sp macro="" textlink="">
      <xdr:nvSpPr>
        <xdr:cNvPr id="427" name="楕円 426"/>
        <xdr:cNvSpPr/>
      </xdr:nvSpPr>
      <xdr:spPr>
        <a:xfrm>
          <a:off x="8699500" y="123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90860</xdr:rowOff>
    </xdr:from>
    <xdr:ext cx="534377" cy="259045"/>
    <xdr:sp macro="" textlink="">
      <xdr:nvSpPr>
        <xdr:cNvPr id="428" name="テキスト ボックス 427"/>
        <xdr:cNvSpPr txBox="1"/>
      </xdr:nvSpPr>
      <xdr:spPr>
        <a:xfrm>
          <a:off x="8483111" y="120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6432</xdr:rowOff>
    </xdr:from>
    <xdr:to>
      <xdr:col>41</xdr:col>
      <xdr:colOff>101600</xdr:colOff>
      <xdr:row>74</xdr:row>
      <xdr:rowOff>108032</xdr:rowOff>
    </xdr:to>
    <xdr:sp macro="" textlink="">
      <xdr:nvSpPr>
        <xdr:cNvPr id="429" name="楕円 428"/>
        <xdr:cNvSpPr/>
      </xdr:nvSpPr>
      <xdr:spPr>
        <a:xfrm>
          <a:off x="7810500" y="126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124559</xdr:rowOff>
    </xdr:from>
    <xdr:ext cx="534377" cy="259045"/>
    <xdr:sp macro="" textlink="">
      <xdr:nvSpPr>
        <xdr:cNvPr id="430" name="テキスト ボックス 429"/>
        <xdr:cNvSpPr txBox="1"/>
      </xdr:nvSpPr>
      <xdr:spPr>
        <a:xfrm>
          <a:off x="7594111" y="124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128733</xdr:rowOff>
    </xdr:from>
    <xdr:to>
      <xdr:col>36</xdr:col>
      <xdr:colOff>165100</xdr:colOff>
      <xdr:row>75</xdr:row>
      <xdr:rowOff>58883</xdr:rowOff>
    </xdr:to>
    <xdr:sp macro="" textlink="">
      <xdr:nvSpPr>
        <xdr:cNvPr id="431" name="楕円 430"/>
        <xdr:cNvSpPr/>
      </xdr:nvSpPr>
      <xdr:spPr>
        <a:xfrm>
          <a:off x="6921500" y="128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50010</xdr:rowOff>
    </xdr:from>
    <xdr:ext cx="534377" cy="259045"/>
    <xdr:sp macro="" textlink="">
      <xdr:nvSpPr>
        <xdr:cNvPr id="432" name="テキスト ボックス 431"/>
        <xdr:cNvSpPr txBox="1"/>
      </xdr:nvSpPr>
      <xdr:spPr>
        <a:xfrm>
          <a:off x="6705111" y="12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111165</xdr:rowOff>
    </xdr:from>
    <xdr:to>
      <xdr:col>55</xdr:col>
      <xdr:colOff>0</xdr:colOff>
      <xdr:row>96</xdr:row>
      <xdr:rowOff>18154</xdr:rowOff>
    </xdr:to>
    <xdr:cxnSp macro="">
      <xdr:nvCxnSpPr>
        <xdr:cNvPr id="457" name="直線コネクタ 456"/>
        <xdr:cNvCxnSpPr/>
      </xdr:nvCxnSpPr>
      <xdr:spPr>
        <a:xfrm>
          <a:off x="9639300" y="16398915"/>
          <a:ext cx="838200" cy="7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150161</xdr:rowOff>
    </xdr:from>
    <xdr:ext cx="534377" cy="259045"/>
    <xdr:sp macro="" textlink="">
      <xdr:nvSpPr>
        <xdr:cNvPr id="458" name="普通建設事業費 （ うち更新整備　）平均値テキスト"/>
        <xdr:cNvSpPr txBox="1"/>
      </xdr:nvSpPr>
      <xdr:spPr>
        <a:xfrm>
          <a:off x="10528300" y="1643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111165</xdr:rowOff>
    </xdr:from>
    <xdr:to>
      <xdr:col>50</xdr:col>
      <xdr:colOff>114300</xdr:colOff>
      <xdr:row>96</xdr:row>
      <xdr:rowOff>104245</xdr:rowOff>
    </xdr:to>
    <xdr:cxnSp macro="">
      <xdr:nvCxnSpPr>
        <xdr:cNvPr id="460" name="直線コネクタ 459"/>
        <xdr:cNvCxnSpPr/>
      </xdr:nvCxnSpPr>
      <xdr:spPr>
        <a:xfrm flipV="1">
          <a:off x="8750300" y="16398915"/>
          <a:ext cx="889000" cy="1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85272</xdr:rowOff>
    </xdr:from>
    <xdr:ext cx="534377" cy="259045"/>
    <xdr:sp macro="" textlink="">
      <xdr:nvSpPr>
        <xdr:cNvPr id="462" name="テキスト ボックス 461"/>
        <xdr:cNvSpPr txBox="1"/>
      </xdr:nvSpPr>
      <xdr:spPr>
        <a:xfrm>
          <a:off x="9372111" y="16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31824</xdr:rowOff>
    </xdr:from>
    <xdr:to>
      <xdr:col>45</xdr:col>
      <xdr:colOff>177800</xdr:colOff>
      <xdr:row>96</xdr:row>
      <xdr:rowOff>104245</xdr:rowOff>
    </xdr:to>
    <xdr:cxnSp macro="">
      <xdr:nvCxnSpPr>
        <xdr:cNvPr id="463" name="直線コネクタ 462"/>
        <xdr:cNvCxnSpPr/>
      </xdr:nvCxnSpPr>
      <xdr:spPr>
        <a:xfrm>
          <a:off x="7861300" y="16491024"/>
          <a:ext cx="889000" cy="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31824</xdr:rowOff>
    </xdr:from>
    <xdr:to>
      <xdr:col>41</xdr:col>
      <xdr:colOff>50800</xdr:colOff>
      <xdr:row>96</xdr:row>
      <xdr:rowOff>69279</xdr:rowOff>
    </xdr:to>
    <xdr:cxnSp macro="">
      <xdr:nvCxnSpPr>
        <xdr:cNvPr id="466" name="直線コネクタ 465"/>
        <xdr:cNvCxnSpPr/>
      </xdr:nvCxnSpPr>
      <xdr:spPr>
        <a:xfrm flipV="1">
          <a:off x="6972300" y="16491024"/>
          <a:ext cx="889000" cy="3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4050</xdr:rowOff>
    </xdr:from>
    <xdr:ext cx="534377" cy="259045"/>
    <xdr:sp macro="" textlink="">
      <xdr:nvSpPr>
        <xdr:cNvPr id="468" name="テキスト ボックス 467"/>
        <xdr:cNvSpPr txBox="1"/>
      </xdr:nvSpPr>
      <xdr:spPr>
        <a:xfrm>
          <a:off x="7594111" y="166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171083</xdr:rowOff>
    </xdr:from>
    <xdr:ext cx="534377" cy="259045"/>
    <xdr:sp macro="" textlink="">
      <xdr:nvSpPr>
        <xdr:cNvPr id="470" name="テキスト ボックス 469"/>
        <xdr:cNvSpPr txBox="1"/>
      </xdr:nvSpPr>
      <xdr:spPr>
        <a:xfrm>
          <a:off x="6705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138804</xdr:rowOff>
    </xdr:from>
    <xdr:to>
      <xdr:col>55</xdr:col>
      <xdr:colOff>50800</xdr:colOff>
      <xdr:row>96</xdr:row>
      <xdr:rowOff>68954</xdr:rowOff>
    </xdr:to>
    <xdr:sp macro="" textlink="">
      <xdr:nvSpPr>
        <xdr:cNvPr id="476" name="楕円 475"/>
        <xdr:cNvSpPr/>
      </xdr:nvSpPr>
      <xdr:spPr>
        <a:xfrm>
          <a:off x="10426700" y="164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161681</xdr:rowOff>
    </xdr:from>
    <xdr:ext cx="534377" cy="259045"/>
    <xdr:sp macro="" textlink="">
      <xdr:nvSpPr>
        <xdr:cNvPr id="477" name="普通建設事業費 （ うち更新整備　）該当値テキスト"/>
        <xdr:cNvSpPr txBox="1"/>
      </xdr:nvSpPr>
      <xdr:spPr>
        <a:xfrm>
          <a:off x="10528300" y="1627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60365</xdr:rowOff>
    </xdr:from>
    <xdr:to>
      <xdr:col>50</xdr:col>
      <xdr:colOff>165100</xdr:colOff>
      <xdr:row>95</xdr:row>
      <xdr:rowOff>161965</xdr:rowOff>
    </xdr:to>
    <xdr:sp macro="" textlink="">
      <xdr:nvSpPr>
        <xdr:cNvPr id="478" name="楕円 477"/>
        <xdr:cNvSpPr/>
      </xdr:nvSpPr>
      <xdr:spPr>
        <a:xfrm>
          <a:off x="9588500" y="163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7042</xdr:rowOff>
    </xdr:from>
    <xdr:ext cx="534377" cy="259045"/>
    <xdr:sp macro="" textlink="">
      <xdr:nvSpPr>
        <xdr:cNvPr id="479" name="テキスト ボックス 478"/>
        <xdr:cNvSpPr txBox="1"/>
      </xdr:nvSpPr>
      <xdr:spPr>
        <a:xfrm>
          <a:off x="9372111" y="1612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53445</xdr:rowOff>
    </xdr:from>
    <xdr:to>
      <xdr:col>46</xdr:col>
      <xdr:colOff>38100</xdr:colOff>
      <xdr:row>96</xdr:row>
      <xdr:rowOff>155045</xdr:rowOff>
    </xdr:to>
    <xdr:sp macro="" textlink="">
      <xdr:nvSpPr>
        <xdr:cNvPr id="480" name="楕円 479"/>
        <xdr:cNvSpPr/>
      </xdr:nvSpPr>
      <xdr:spPr>
        <a:xfrm>
          <a:off x="8699500" y="165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146172</xdr:rowOff>
    </xdr:from>
    <xdr:ext cx="534377" cy="259045"/>
    <xdr:sp macro="" textlink="">
      <xdr:nvSpPr>
        <xdr:cNvPr id="481" name="テキスト ボックス 480"/>
        <xdr:cNvSpPr txBox="1"/>
      </xdr:nvSpPr>
      <xdr:spPr>
        <a:xfrm>
          <a:off x="8483111" y="1660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152474</xdr:rowOff>
    </xdr:from>
    <xdr:to>
      <xdr:col>41</xdr:col>
      <xdr:colOff>101600</xdr:colOff>
      <xdr:row>96</xdr:row>
      <xdr:rowOff>82624</xdr:rowOff>
    </xdr:to>
    <xdr:sp macro="" textlink="">
      <xdr:nvSpPr>
        <xdr:cNvPr id="482" name="楕円 481"/>
        <xdr:cNvSpPr/>
      </xdr:nvSpPr>
      <xdr:spPr>
        <a:xfrm>
          <a:off x="7810500" y="164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99151</xdr:rowOff>
    </xdr:from>
    <xdr:ext cx="534377" cy="259045"/>
    <xdr:sp macro="" textlink="">
      <xdr:nvSpPr>
        <xdr:cNvPr id="483" name="テキスト ボックス 482"/>
        <xdr:cNvSpPr txBox="1"/>
      </xdr:nvSpPr>
      <xdr:spPr>
        <a:xfrm>
          <a:off x="7594111" y="1621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18479</xdr:rowOff>
    </xdr:from>
    <xdr:to>
      <xdr:col>36</xdr:col>
      <xdr:colOff>165100</xdr:colOff>
      <xdr:row>96</xdr:row>
      <xdr:rowOff>120079</xdr:rowOff>
    </xdr:to>
    <xdr:sp macro="" textlink="">
      <xdr:nvSpPr>
        <xdr:cNvPr id="484" name="楕円 483"/>
        <xdr:cNvSpPr/>
      </xdr:nvSpPr>
      <xdr:spPr>
        <a:xfrm>
          <a:off x="6921500" y="164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136606</xdr:rowOff>
    </xdr:from>
    <xdr:ext cx="534377" cy="259045"/>
    <xdr:sp macro="" textlink="">
      <xdr:nvSpPr>
        <xdr:cNvPr id="485" name="テキスト ボックス 484"/>
        <xdr:cNvSpPr txBox="1"/>
      </xdr:nvSpPr>
      <xdr:spPr>
        <a:xfrm>
          <a:off x="6705111" y="162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406</xdr:rowOff>
    </xdr:from>
    <xdr:to>
      <xdr:col>85</xdr:col>
      <xdr:colOff>127000</xdr:colOff>
      <xdr:row>38</xdr:row>
      <xdr:rowOff>156583</xdr:rowOff>
    </xdr:to>
    <xdr:cxnSp macro="">
      <xdr:nvCxnSpPr>
        <xdr:cNvPr id="516" name="直線コネクタ 515"/>
        <xdr:cNvCxnSpPr/>
      </xdr:nvCxnSpPr>
      <xdr:spPr>
        <a:xfrm flipV="1">
          <a:off x="15481300" y="6515506"/>
          <a:ext cx="838200" cy="15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50552</xdr:rowOff>
    </xdr:from>
    <xdr:ext cx="534377" cy="259045"/>
    <xdr:sp macro="" textlink="">
      <xdr:nvSpPr>
        <xdr:cNvPr id="517" name="災害復旧事業費平均値テキスト"/>
        <xdr:cNvSpPr txBox="1"/>
      </xdr:nvSpPr>
      <xdr:spPr>
        <a:xfrm>
          <a:off x="16370300" y="656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156583</xdr:rowOff>
    </xdr:from>
    <xdr:to>
      <xdr:col>81</xdr:col>
      <xdr:colOff>50800</xdr:colOff>
      <xdr:row>39</xdr:row>
      <xdr:rowOff>21241</xdr:rowOff>
    </xdr:to>
    <xdr:cxnSp macro="">
      <xdr:nvCxnSpPr>
        <xdr:cNvPr id="519" name="直線コネクタ 518"/>
        <xdr:cNvCxnSpPr/>
      </xdr:nvCxnSpPr>
      <xdr:spPr>
        <a:xfrm flipV="1">
          <a:off x="14592300" y="6671683"/>
          <a:ext cx="8890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58031</xdr:rowOff>
    </xdr:from>
    <xdr:ext cx="469744" cy="259045"/>
    <xdr:sp macro="" textlink="">
      <xdr:nvSpPr>
        <xdr:cNvPr id="521" name="テキスト ボックス 520"/>
        <xdr:cNvSpPr txBox="1"/>
      </xdr:nvSpPr>
      <xdr:spPr>
        <a:xfrm>
          <a:off x="15246428" y="674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21241</xdr:rowOff>
    </xdr:from>
    <xdr:to>
      <xdr:col>76</xdr:col>
      <xdr:colOff>114300</xdr:colOff>
      <xdr:row>39</xdr:row>
      <xdr:rowOff>36199</xdr:rowOff>
    </xdr:to>
    <xdr:cxnSp macro="">
      <xdr:nvCxnSpPr>
        <xdr:cNvPr id="522" name="直線コネクタ 521"/>
        <xdr:cNvCxnSpPr/>
      </xdr:nvCxnSpPr>
      <xdr:spPr>
        <a:xfrm flipV="1">
          <a:off x="13703300" y="6707791"/>
          <a:ext cx="8890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91678</xdr:rowOff>
    </xdr:from>
    <xdr:ext cx="469744" cy="259045"/>
    <xdr:sp macro="" textlink="">
      <xdr:nvSpPr>
        <xdr:cNvPr id="524" name="テキスト ボックス 523"/>
        <xdr:cNvSpPr txBox="1"/>
      </xdr:nvSpPr>
      <xdr:spPr>
        <a:xfrm>
          <a:off x="14357428" y="67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28786</xdr:rowOff>
    </xdr:from>
    <xdr:to>
      <xdr:col>71</xdr:col>
      <xdr:colOff>177800</xdr:colOff>
      <xdr:row>39</xdr:row>
      <xdr:rowOff>36199</xdr:rowOff>
    </xdr:to>
    <xdr:cxnSp macro="">
      <xdr:nvCxnSpPr>
        <xdr:cNvPr id="525" name="直線コネクタ 524"/>
        <xdr:cNvCxnSpPr/>
      </xdr:nvCxnSpPr>
      <xdr:spPr>
        <a:xfrm>
          <a:off x="12814300" y="671533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94258</xdr:rowOff>
    </xdr:from>
    <xdr:ext cx="469744" cy="259045"/>
    <xdr:sp macro="" textlink="">
      <xdr:nvSpPr>
        <xdr:cNvPr id="527" name="テキスト ボックス 526"/>
        <xdr:cNvSpPr txBox="1"/>
      </xdr:nvSpPr>
      <xdr:spPr>
        <a:xfrm>
          <a:off x="13468428"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121057</xdr:rowOff>
    </xdr:from>
    <xdr:to>
      <xdr:col>85</xdr:col>
      <xdr:colOff>177800</xdr:colOff>
      <xdr:row>38</xdr:row>
      <xdr:rowOff>51206</xdr:rowOff>
    </xdr:to>
    <xdr:sp macro="" textlink="">
      <xdr:nvSpPr>
        <xdr:cNvPr id="535" name="楕円 534"/>
        <xdr:cNvSpPr/>
      </xdr:nvSpPr>
      <xdr:spPr>
        <a:xfrm>
          <a:off x="16268700" y="6464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143934</xdr:rowOff>
    </xdr:from>
    <xdr:ext cx="534377" cy="259045"/>
    <xdr:sp macro="" textlink="">
      <xdr:nvSpPr>
        <xdr:cNvPr id="536" name="災害復旧事業費該当値テキスト"/>
        <xdr:cNvSpPr txBox="1"/>
      </xdr:nvSpPr>
      <xdr:spPr>
        <a:xfrm>
          <a:off x="16370300" y="63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105783</xdr:rowOff>
    </xdr:from>
    <xdr:to>
      <xdr:col>81</xdr:col>
      <xdr:colOff>101600</xdr:colOff>
      <xdr:row>39</xdr:row>
      <xdr:rowOff>35933</xdr:rowOff>
    </xdr:to>
    <xdr:sp macro="" textlink="">
      <xdr:nvSpPr>
        <xdr:cNvPr id="537" name="楕円 536"/>
        <xdr:cNvSpPr/>
      </xdr:nvSpPr>
      <xdr:spPr>
        <a:xfrm>
          <a:off x="15430500" y="66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52461</xdr:rowOff>
    </xdr:from>
    <xdr:ext cx="534377" cy="259045"/>
    <xdr:sp macro="" textlink="">
      <xdr:nvSpPr>
        <xdr:cNvPr id="538" name="テキスト ボックス 537"/>
        <xdr:cNvSpPr txBox="1"/>
      </xdr:nvSpPr>
      <xdr:spPr>
        <a:xfrm>
          <a:off x="15214111" y="63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141891</xdr:rowOff>
    </xdr:from>
    <xdr:to>
      <xdr:col>76</xdr:col>
      <xdr:colOff>165100</xdr:colOff>
      <xdr:row>39</xdr:row>
      <xdr:rowOff>72041</xdr:rowOff>
    </xdr:to>
    <xdr:sp macro="" textlink="">
      <xdr:nvSpPr>
        <xdr:cNvPr id="539" name="楕円 538"/>
        <xdr:cNvSpPr/>
      </xdr:nvSpPr>
      <xdr:spPr>
        <a:xfrm>
          <a:off x="14541500" y="66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88569</xdr:rowOff>
    </xdr:from>
    <xdr:ext cx="469744" cy="259045"/>
    <xdr:sp macro="" textlink="">
      <xdr:nvSpPr>
        <xdr:cNvPr id="540" name="テキスト ボックス 539"/>
        <xdr:cNvSpPr txBox="1"/>
      </xdr:nvSpPr>
      <xdr:spPr>
        <a:xfrm>
          <a:off x="14357428" y="643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156849</xdr:rowOff>
    </xdr:from>
    <xdr:to>
      <xdr:col>72</xdr:col>
      <xdr:colOff>38100</xdr:colOff>
      <xdr:row>39</xdr:row>
      <xdr:rowOff>86999</xdr:rowOff>
    </xdr:to>
    <xdr:sp macro="" textlink="">
      <xdr:nvSpPr>
        <xdr:cNvPr id="541" name="楕円 540"/>
        <xdr:cNvSpPr/>
      </xdr:nvSpPr>
      <xdr:spPr>
        <a:xfrm>
          <a:off x="13652500" y="667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103526</xdr:rowOff>
    </xdr:from>
    <xdr:ext cx="469744" cy="259045"/>
    <xdr:sp macro="" textlink="">
      <xdr:nvSpPr>
        <xdr:cNvPr id="542" name="テキスト ボックス 541"/>
        <xdr:cNvSpPr txBox="1"/>
      </xdr:nvSpPr>
      <xdr:spPr>
        <a:xfrm>
          <a:off x="13468428" y="64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149436</xdr:rowOff>
    </xdr:from>
    <xdr:to>
      <xdr:col>67</xdr:col>
      <xdr:colOff>101600</xdr:colOff>
      <xdr:row>39</xdr:row>
      <xdr:rowOff>79586</xdr:rowOff>
    </xdr:to>
    <xdr:sp macro="" textlink="">
      <xdr:nvSpPr>
        <xdr:cNvPr id="543" name="楕円 542"/>
        <xdr:cNvSpPr/>
      </xdr:nvSpPr>
      <xdr:spPr>
        <a:xfrm>
          <a:off x="12763500" y="66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70713</xdr:rowOff>
    </xdr:from>
    <xdr:ext cx="469744" cy="259045"/>
    <xdr:sp macro="" textlink="">
      <xdr:nvSpPr>
        <xdr:cNvPr id="544" name="テキスト ボックス 543"/>
        <xdr:cNvSpPr txBox="1"/>
      </xdr:nvSpPr>
      <xdr:spPr>
        <a:xfrm>
          <a:off x="12579428" y="675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25400</xdr:rowOff>
    </xdr:from>
    <xdr:to>
      <xdr:col>85</xdr:col>
      <xdr:colOff>127000</xdr:colOff>
      <xdr:row>75</xdr:row>
      <xdr:rowOff>100364</xdr:rowOff>
    </xdr:to>
    <xdr:cxnSp macro="">
      <xdr:nvCxnSpPr>
        <xdr:cNvPr id="625" name="直線コネクタ 624"/>
        <xdr:cNvCxnSpPr/>
      </xdr:nvCxnSpPr>
      <xdr:spPr>
        <a:xfrm>
          <a:off x="15481300" y="12884150"/>
          <a:ext cx="838200" cy="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65290</xdr:rowOff>
    </xdr:from>
    <xdr:ext cx="534377" cy="259045"/>
    <xdr:sp macro="" textlink="">
      <xdr:nvSpPr>
        <xdr:cNvPr id="626" name="公債費平均値テキスト"/>
        <xdr:cNvSpPr txBox="1"/>
      </xdr:nvSpPr>
      <xdr:spPr>
        <a:xfrm>
          <a:off x="16370300" y="125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153449</xdr:rowOff>
    </xdr:from>
    <xdr:to>
      <xdr:col>81</xdr:col>
      <xdr:colOff>50800</xdr:colOff>
      <xdr:row>75</xdr:row>
      <xdr:rowOff>25400</xdr:rowOff>
    </xdr:to>
    <xdr:cxnSp macro="">
      <xdr:nvCxnSpPr>
        <xdr:cNvPr id="628" name="直線コネクタ 627"/>
        <xdr:cNvCxnSpPr/>
      </xdr:nvCxnSpPr>
      <xdr:spPr>
        <a:xfrm>
          <a:off x="14592300" y="12840749"/>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0" name="テキスト ボックス 629"/>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111647</xdr:rowOff>
    </xdr:from>
    <xdr:to>
      <xdr:col>76</xdr:col>
      <xdr:colOff>114300</xdr:colOff>
      <xdr:row>74</xdr:row>
      <xdr:rowOff>153449</xdr:rowOff>
    </xdr:to>
    <xdr:cxnSp macro="">
      <xdr:nvCxnSpPr>
        <xdr:cNvPr id="631" name="直線コネクタ 630"/>
        <xdr:cNvCxnSpPr/>
      </xdr:nvCxnSpPr>
      <xdr:spPr>
        <a:xfrm>
          <a:off x="13703300" y="12798947"/>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100712</xdr:rowOff>
    </xdr:from>
    <xdr:ext cx="534377" cy="259045"/>
    <xdr:sp macro="" textlink="">
      <xdr:nvSpPr>
        <xdr:cNvPr id="633" name="テキスト ボックス 632"/>
        <xdr:cNvSpPr txBox="1"/>
      </xdr:nvSpPr>
      <xdr:spPr>
        <a:xfrm>
          <a:off x="14325111" y="12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66777</xdr:rowOff>
    </xdr:from>
    <xdr:to>
      <xdr:col>71</xdr:col>
      <xdr:colOff>177800</xdr:colOff>
      <xdr:row>74</xdr:row>
      <xdr:rowOff>111647</xdr:rowOff>
    </xdr:to>
    <xdr:cxnSp macro="">
      <xdr:nvCxnSpPr>
        <xdr:cNvPr id="634" name="直線コネクタ 633"/>
        <xdr:cNvCxnSpPr/>
      </xdr:nvCxnSpPr>
      <xdr:spPr>
        <a:xfrm>
          <a:off x="12814300" y="12754077"/>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44378</xdr:rowOff>
    </xdr:from>
    <xdr:ext cx="534377" cy="259045"/>
    <xdr:sp macro="" textlink="">
      <xdr:nvSpPr>
        <xdr:cNvPr id="636" name="テキスト ボックス 635"/>
        <xdr:cNvSpPr txBox="1"/>
      </xdr:nvSpPr>
      <xdr:spPr>
        <a:xfrm>
          <a:off x="13436111" y="123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20979</xdr:rowOff>
    </xdr:from>
    <xdr:ext cx="534377" cy="259045"/>
    <xdr:sp macro="" textlink="">
      <xdr:nvSpPr>
        <xdr:cNvPr id="638" name="テキスト ボックス 637"/>
        <xdr:cNvSpPr txBox="1"/>
      </xdr:nvSpPr>
      <xdr:spPr>
        <a:xfrm>
          <a:off x="12547111" y="123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49564</xdr:rowOff>
    </xdr:from>
    <xdr:to>
      <xdr:col>85</xdr:col>
      <xdr:colOff>177800</xdr:colOff>
      <xdr:row>75</xdr:row>
      <xdr:rowOff>151164</xdr:rowOff>
    </xdr:to>
    <xdr:sp macro="" textlink="">
      <xdr:nvSpPr>
        <xdr:cNvPr id="644" name="楕円 643"/>
        <xdr:cNvSpPr/>
      </xdr:nvSpPr>
      <xdr:spPr>
        <a:xfrm>
          <a:off x="16268700" y="129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27991</xdr:rowOff>
    </xdr:from>
    <xdr:ext cx="534377" cy="259045"/>
    <xdr:sp macro="" textlink="">
      <xdr:nvSpPr>
        <xdr:cNvPr id="645" name="公債費該当値テキスト"/>
        <xdr:cNvSpPr txBox="1"/>
      </xdr:nvSpPr>
      <xdr:spPr>
        <a:xfrm>
          <a:off x="16370300" y="128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146050</xdr:rowOff>
    </xdr:from>
    <xdr:to>
      <xdr:col>81</xdr:col>
      <xdr:colOff>101600</xdr:colOff>
      <xdr:row>75</xdr:row>
      <xdr:rowOff>76200</xdr:rowOff>
    </xdr:to>
    <xdr:sp macro="" textlink="">
      <xdr:nvSpPr>
        <xdr:cNvPr id="646" name="楕円 645"/>
        <xdr:cNvSpPr/>
      </xdr:nvSpPr>
      <xdr:spPr>
        <a:xfrm>
          <a:off x="15430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67327</xdr:rowOff>
    </xdr:from>
    <xdr:ext cx="534377" cy="259045"/>
    <xdr:sp macro="" textlink="">
      <xdr:nvSpPr>
        <xdr:cNvPr id="647" name="テキスト ボックス 646"/>
        <xdr:cNvSpPr txBox="1"/>
      </xdr:nvSpPr>
      <xdr:spPr>
        <a:xfrm>
          <a:off x="15214111" y="1292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102649</xdr:rowOff>
    </xdr:from>
    <xdr:to>
      <xdr:col>76</xdr:col>
      <xdr:colOff>165100</xdr:colOff>
      <xdr:row>75</xdr:row>
      <xdr:rowOff>32799</xdr:rowOff>
    </xdr:to>
    <xdr:sp macro="" textlink="">
      <xdr:nvSpPr>
        <xdr:cNvPr id="648" name="楕円 647"/>
        <xdr:cNvSpPr/>
      </xdr:nvSpPr>
      <xdr:spPr>
        <a:xfrm>
          <a:off x="14541500" y="127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23926</xdr:rowOff>
    </xdr:from>
    <xdr:ext cx="534377" cy="259045"/>
    <xdr:sp macro="" textlink="">
      <xdr:nvSpPr>
        <xdr:cNvPr id="649" name="テキスト ボックス 648"/>
        <xdr:cNvSpPr txBox="1"/>
      </xdr:nvSpPr>
      <xdr:spPr>
        <a:xfrm>
          <a:off x="14325111" y="128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60847</xdr:rowOff>
    </xdr:from>
    <xdr:to>
      <xdr:col>72</xdr:col>
      <xdr:colOff>38100</xdr:colOff>
      <xdr:row>74</xdr:row>
      <xdr:rowOff>162447</xdr:rowOff>
    </xdr:to>
    <xdr:sp macro="" textlink="">
      <xdr:nvSpPr>
        <xdr:cNvPr id="650" name="楕円 649"/>
        <xdr:cNvSpPr/>
      </xdr:nvSpPr>
      <xdr:spPr>
        <a:xfrm>
          <a:off x="13652500" y="127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153574</xdr:rowOff>
    </xdr:from>
    <xdr:ext cx="534377" cy="259045"/>
    <xdr:sp macro="" textlink="">
      <xdr:nvSpPr>
        <xdr:cNvPr id="651" name="テキスト ボックス 650"/>
        <xdr:cNvSpPr txBox="1"/>
      </xdr:nvSpPr>
      <xdr:spPr>
        <a:xfrm>
          <a:off x="13436111" y="1284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15977</xdr:rowOff>
    </xdr:from>
    <xdr:to>
      <xdr:col>67</xdr:col>
      <xdr:colOff>101600</xdr:colOff>
      <xdr:row>74</xdr:row>
      <xdr:rowOff>117577</xdr:rowOff>
    </xdr:to>
    <xdr:sp macro="" textlink="">
      <xdr:nvSpPr>
        <xdr:cNvPr id="652" name="楕円 651"/>
        <xdr:cNvSpPr/>
      </xdr:nvSpPr>
      <xdr:spPr>
        <a:xfrm>
          <a:off x="12763500" y="127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108704</xdr:rowOff>
    </xdr:from>
    <xdr:ext cx="534377" cy="259045"/>
    <xdr:sp macro="" textlink="">
      <xdr:nvSpPr>
        <xdr:cNvPr id="653" name="テキスト ボックス 652"/>
        <xdr:cNvSpPr txBox="1"/>
      </xdr:nvSpPr>
      <xdr:spPr>
        <a:xfrm>
          <a:off x="12547111" y="127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167815</xdr:rowOff>
    </xdr:from>
    <xdr:to>
      <xdr:col>85</xdr:col>
      <xdr:colOff>127000</xdr:colOff>
      <xdr:row>99</xdr:row>
      <xdr:rowOff>5817</xdr:rowOff>
    </xdr:to>
    <xdr:cxnSp macro="">
      <xdr:nvCxnSpPr>
        <xdr:cNvPr id="682" name="直線コネクタ 681"/>
        <xdr:cNvCxnSpPr/>
      </xdr:nvCxnSpPr>
      <xdr:spPr>
        <a:xfrm flipV="1">
          <a:off x="15481300" y="16969915"/>
          <a:ext cx="8382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76850</xdr:rowOff>
    </xdr:from>
    <xdr:to>
      <xdr:col>81</xdr:col>
      <xdr:colOff>50800</xdr:colOff>
      <xdr:row>99</xdr:row>
      <xdr:rowOff>5817</xdr:rowOff>
    </xdr:to>
    <xdr:cxnSp macro="">
      <xdr:nvCxnSpPr>
        <xdr:cNvPr id="685" name="直線コネクタ 684"/>
        <xdr:cNvCxnSpPr/>
      </xdr:nvCxnSpPr>
      <xdr:spPr>
        <a:xfrm>
          <a:off x="14592300" y="16878950"/>
          <a:ext cx="889000" cy="10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76850</xdr:rowOff>
    </xdr:from>
    <xdr:to>
      <xdr:col>76</xdr:col>
      <xdr:colOff>114300</xdr:colOff>
      <xdr:row>98</xdr:row>
      <xdr:rowOff>78473</xdr:rowOff>
    </xdr:to>
    <xdr:cxnSp macro="">
      <xdr:nvCxnSpPr>
        <xdr:cNvPr id="688" name="直線コネクタ 687"/>
        <xdr:cNvCxnSpPr/>
      </xdr:nvCxnSpPr>
      <xdr:spPr>
        <a:xfrm flipV="1">
          <a:off x="13703300" y="16878950"/>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132859</xdr:rowOff>
    </xdr:from>
    <xdr:ext cx="534377" cy="259045"/>
    <xdr:sp macro="" textlink="">
      <xdr:nvSpPr>
        <xdr:cNvPr id="690" name="テキスト ボックス 689"/>
        <xdr:cNvSpPr txBox="1"/>
      </xdr:nvSpPr>
      <xdr:spPr>
        <a:xfrm>
          <a:off x="14325111" y="16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51597</xdr:rowOff>
    </xdr:from>
    <xdr:to>
      <xdr:col>71</xdr:col>
      <xdr:colOff>177800</xdr:colOff>
      <xdr:row>98</xdr:row>
      <xdr:rowOff>78473</xdr:rowOff>
    </xdr:to>
    <xdr:cxnSp macro="">
      <xdr:nvCxnSpPr>
        <xdr:cNvPr id="691" name="直線コネクタ 690"/>
        <xdr:cNvCxnSpPr/>
      </xdr:nvCxnSpPr>
      <xdr:spPr>
        <a:xfrm>
          <a:off x="12814300" y="16853697"/>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139504</xdr:rowOff>
    </xdr:from>
    <xdr:ext cx="534377" cy="259045"/>
    <xdr:sp macro="" textlink="">
      <xdr:nvSpPr>
        <xdr:cNvPr id="693" name="テキスト ボックス 692"/>
        <xdr:cNvSpPr txBox="1"/>
      </xdr:nvSpPr>
      <xdr:spPr>
        <a:xfrm>
          <a:off x="13436111" y="169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161388</xdr:rowOff>
    </xdr:from>
    <xdr:ext cx="534377" cy="259045"/>
    <xdr:sp macro="" textlink="">
      <xdr:nvSpPr>
        <xdr:cNvPr id="695" name="テキスト ボックス 694"/>
        <xdr:cNvSpPr txBox="1"/>
      </xdr:nvSpPr>
      <xdr:spPr>
        <a:xfrm>
          <a:off x="12547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117015</xdr:rowOff>
    </xdr:from>
    <xdr:to>
      <xdr:col>85</xdr:col>
      <xdr:colOff>177800</xdr:colOff>
      <xdr:row>99</xdr:row>
      <xdr:rowOff>47165</xdr:rowOff>
    </xdr:to>
    <xdr:sp macro="" textlink="">
      <xdr:nvSpPr>
        <xdr:cNvPr id="701" name="楕円 700"/>
        <xdr:cNvSpPr/>
      </xdr:nvSpPr>
      <xdr:spPr>
        <a:xfrm>
          <a:off x="16268700" y="169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31942</xdr:rowOff>
    </xdr:from>
    <xdr:ext cx="534377" cy="259045"/>
    <xdr:sp macro="" textlink="">
      <xdr:nvSpPr>
        <xdr:cNvPr id="702" name="積立金該当値テキスト"/>
        <xdr:cNvSpPr txBox="1"/>
      </xdr:nvSpPr>
      <xdr:spPr>
        <a:xfrm>
          <a:off x="16370300" y="1683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126467</xdr:rowOff>
    </xdr:from>
    <xdr:to>
      <xdr:col>81</xdr:col>
      <xdr:colOff>101600</xdr:colOff>
      <xdr:row>99</xdr:row>
      <xdr:rowOff>56617</xdr:rowOff>
    </xdr:to>
    <xdr:sp macro="" textlink="">
      <xdr:nvSpPr>
        <xdr:cNvPr id="703" name="楕円 702"/>
        <xdr:cNvSpPr/>
      </xdr:nvSpPr>
      <xdr:spPr>
        <a:xfrm>
          <a:off x="15430500" y="1692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47744</xdr:rowOff>
    </xdr:from>
    <xdr:ext cx="534377" cy="259045"/>
    <xdr:sp macro="" textlink="">
      <xdr:nvSpPr>
        <xdr:cNvPr id="704" name="テキスト ボックス 703"/>
        <xdr:cNvSpPr txBox="1"/>
      </xdr:nvSpPr>
      <xdr:spPr>
        <a:xfrm>
          <a:off x="15214111" y="170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26050</xdr:rowOff>
    </xdr:from>
    <xdr:to>
      <xdr:col>76</xdr:col>
      <xdr:colOff>165100</xdr:colOff>
      <xdr:row>98</xdr:row>
      <xdr:rowOff>127650</xdr:rowOff>
    </xdr:to>
    <xdr:sp macro="" textlink="">
      <xdr:nvSpPr>
        <xdr:cNvPr id="705" name="楕円 704"/>
        <xdr:cNvSpPr/>
      </xdr:nvSpPr>
      <xdr:spPr>
        <a:xfrm>
          <a:off x="14541500" y="168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144177</xdr:rowOff>
    </xdr:from>
    <xdr:ext cx="534377" cy="259045"/>
    <xdr:sp macro="" textlink="">
      <xdr:nvSpPr>
        <xdr:cNvPr id="706" name="テキスト ボックス 705"/>
        <xdr:cNvSpPr txBox="1"/>
      </xdr:nvSpPr>
      <xdr:spPr>
        <a:xfrm>
          <a:off x="14325111" y="166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27673</xdr:rowOff>
    </xdr:from>
    <xdr:to>
      <xdr:col>72</xdr:col>
      <xdr:colOff>38100</xdr:colOff>
      <xdr:row>98</xdr:row>
      <xdr:rowOff>129273</xdr:rowOff>
    </xdr:to>
    <xdr:sp macro="" textlink="">
      <xdr:nvSpPr>
        <xdr:cNvPr id="707" name="楕円 706"/>
        <xdr:cNvSpPr/>
      </xdr:nvSpPr>
      <xdr:spPr>
        <a:xfrm>
          <a:off x="13652500" y="168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145800</xdr:rowOff>
    </xdr:from>
    <xdr:ext cx="534377" cy="259045"/>
    <xdr:sp macro="" textlink="">
      <xdr:nvSpPr>
        <xdr:cNvPr id="708" name="テキスト ボックス 707"/>
        <xdr:cNvSpPr txBox="1"/>
      </xdr:nvSpPr>
      <xdr:spPr>
        <a:xfrm>
          <a:off x="13436111" y="166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797</xdr:rowOff>
    </xdr:from>
    <xdr:to>
      <xdr:col>67</xdr:col>
      <xdr:colOff>101600</xdr:colOff>
      <xdr:row>98</xdr:row>
      <xdr:rowOff>102397</xdr:rowOff>
    </xdr:to>
    <xdr:sp macro="" textlink="">
      <xdr:nvSpPr>
        <xdr:cNvPr id="709" name="楕円 708"/>
        <xdr:cNvSpPr/>
      </xdr:nvSpPr>
      <xdr:spPr>
        <a:xfrm>
          <a:off x="12763500" y="168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118924</xdr:rowOff>
    </xdr:from>
    <xdr:ext cx="534377" cy="259045"/>
    <xdr:sp macro="" textlink="">
      <xdr:nvSpPr>
        <xdr:cNvPr id="710" name="テキスト ボックス 709"/>
        <xdr:cNvSpPr txBox="1"/>
      </xdr:nvSpPr>
      <xdr:spPr>
        <a:xfrm>
          <a:off x="12547111" y="165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30407</xdr:rowOff>
    </xdr:from>
    <xdr:to>
      <xdr:col>116</xdr:col>
      <xdr:colOff>63500</xdr:colOff>
      <xdr:row>31</xdr:row>
      <xdr:rowOff>37701</xdr:rowOff>
    </xdr:to>
    <xdr:cxnSp macro="">
      <xdr:nvCxnSpPr>
        <xdr:cNvPr id="741" name="直線コネクタ 740"/>
        <xdr:cNvCxnSpPr/>
      </xdr:nvCxnSpPr>
      <xdr:spPr>
        <a:xfrm flipV="1">
          <a:off x="21323300" y="5345357"/>
          <a:ext cx="8382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162468</xdr:rowOff>
    </xdr:from>
    <xdr:ext cx="469744" cy="259045"/>
    <xdr:sp macro="" textlink="">
      <xdr:nvSpPr>
        <xdr:cNvPr id="742" name="投資及び出資金平均値テキスト"/>
        <xdr:cNvSpPr txBox="1"/>
      </xdr:nvSpPr>
      <xdr:spPr>
        <a:xfrm>
          <a:off x="22212300" y="633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37701</xdr:rowOff>
    </xdr:from>
    <xdr:to>
      <xdr:col>111</xdr:col>
      <xdr:colOff>177800</xdr:colOff>
      <xdr:row>34</xdr:row>
      <xdr:rowOff>81461</xdr:rowOff>
    </xdr:to>
    <xdr:cxnSp macro="">
      <xdr:nvCxnSpPr>
        <xdr:cNvPr id="744" name="直線コネクタ 743"/>
        <xdr:cNvCxnSpPr/>
      </xdr:nvCxnSpPr>
      <xdr:spPr>
        <a:xfrm flipV="1">
          <a:off x="20434300" y="5352651"/>
          <a:ext cx="889000" cy="5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165407</xdr:rowOff>
    </xdr:from>
    <xdr:ext cx="469744" cy="259045"/>
    <xdr:sp macro="" textlink="">
      <xdr:nvSpPr>
        <xdr:cNvPr id="746" name="テキスト ボックス 745"/>
        <xdr:cNvSpPr txBox="1"/>
      </xdr:nvSpPr>
      <xdr:spPr>
        <a:xfrm>
          <a:off x="21088428" y="65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81461</xdr:rowOff>
    </xdr:from>
    <xdr:to>
      <xdr:col>107</xdr:col>
      <xdr:colOff>50800</xdr:colOff>
      <xdr:row>38</xdr:row>
      <xdr:rowOff>17780</xdr:rowOff>
    </xdr:to>
    <xdr:cxnSp macro="">
      <xdr:nvCxnSpPr>
        <xdr:cNvPr id="747" name="直線コネクタ 746"/>
        <xdr:cNvCxnSpPr/>
      </xdr:nvCxnSpPr>
      <xdr:spPr>
        <a:xfrm flipV="1">
          <a:off x="19545300" y="5910761"/>
          <a:ext cx="8890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65259</xdr:rowOff>
    </xdr:from>
    <xdr:ext cx="469744" cy="259045"/>
    <xdr:sp macro="" textlink="">
      <xdr:nvSpPr>
        <xdr:cNvPr id="749" name="テキスト ボックス 748"/>
        <xdr:cNvSpPr txBox="1"/>
      </xdr:nvSpPr>
      <xdr:spPr>
        <a:xfrm>
          <a:off x="20199428" y="658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17780</xdr:rowOff>
    </xdr:from>
    <xdr:to>
      <xdr:col>102</xdr:col>
      <xdr:colOff>114300</xdr:colOff>
      <xdr:row>38</xdr:row>
      <xdr:rowOff>27577</xdr:rowOff>
    </xdr:to>
    <xdr:cxnSp macro="">
      <xdr:nvCxnSpPr>
        <xdr:cNvPr id="750" name="直線コネクタ 749"/>
        <xdr:cNvCxnSpPr/>
      </xdr:nvCxnSpPr>
      <xdr:spPr>
        <a:xfrm flipV="1">
          <a:off x="18656300" y="6532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92691</xdr:rowOff>
    </xdr:from>
    <xdr:ext cx="469744" cy="259045"/>
    <xdr:sp macro="" textlink="">
      <xdr:nvSpPr>
        <xdr:cNvPr id="752" name="テキスト ボックス 751"/>
        <xdr:cNvSpPr txBox="1"/>
      </xdr:nvSpPr>
      <xdr:spPr>
        <a:xfrm>
          <a:off x="19310428" y="660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117401</xdr:rowOff>
    </xdr:from>
    <xdr:ext cx="469744" cy="259045"/>
    <xdr:sp macro="" textlink="">
      <xdr:nvSpPr>
        <xdr:cNvPr id="754" name="テキスト ボックス 753"/>
        <xdr:cNvSpPr txBox="1"/>
      </xdr:nvSpPr>
      <xdr:spPr>
        <a:xfrm>
          <a:off x="18421428"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151057</xdr:rowOff>
    </xdr:from>
    <xdr:to>
      <xdr:col>116</xdr:col>
      <xdr:colOff>114300</xdr:colOff>
      <xdr:row>31</xdr:row>
      <xdr:rowOff>81207</xdr:rowOff>
    </xdr:to>
    <xdr:sp macro="" textlink="">
      <xdr:nvSpPr>
        <xdr:cNvPr id="760" name="楕円 759"/>
        <xdr:cNvSpPr/>
      </xdr:nvSpPr>
      <xdr:spPr>
        <a:xfrm>
          <a:off x="22110700" y="52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65984</xdr:rowOff>
    </xdr:from>
    <xdr:ext cx="534377" cy="259045"/>
    <xdr:sp macro="" textlink="">
      <xdr:nvSpPr>
        <xdr:cNvPr id="761" name="投資及び出資金該当値テキスト"/>
        <xdr:cNvSpPr txBox="1"/>
      </xdr:nvSpPr>
      <xdr:spPr>
        <a:xfrm>
          <a:off x="22212300" y="52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158351</xdr:rowOff>
    </xdr:from>
    <xdr:to>
      <xdr:col>112</xdr:col>
      <xdr:colOff>38100</xdr:colOff>
      <xdr:row>31</xdr:row>
      <xdr:rowOff>88501</xdr:rowOff>
    </xdr:to>
    <xdr:sp macro="" textlink="">
      <xdr:nvSpPr>
        <xdr:cNvPr id="762" name="楕円 761"/>
        <xdr:cNvSpPr/>
      </xdr:nvSpPr>
      <xdr:spPr>
        <a:xfrm>
          <a:off x="21272500" y="53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105028</xdr:rowOff>
    </xdr:from>
    <xdr:ext cx="534377" cy="259045"/>
    <xdr:sp macro="" textlink="">
      <xdr:nvSpPr>
        <xdr:cNvPr id="763" name="テキスト ボックス 762"/>
        <xdr:cNvSpPr txBox="1"/>
      </xdr:nvSpPr>
      <xdr:spPr>
        <a:xfrm>
          <a:off x="21056111" y="507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30661</xdr:rowOff>
    </xdr:from>
    <xdr:to>
      <xdr:col>107</xdr:col>
      <xdr:colOff>101600</xdr:colOff>
      <xdr:row>34</xdr:row>
      <xdr:rowOff>132261</xdr:rowOff>
    </xdr:to>
    <xdr:sp macro="" textlink="">
      <xdr:nvSpPr>
        <xdr:cNvPr id="764" name="楕円 763"/>
        <xdr:cNvSpPr/>
      </xdr:nvSpPr>
      <xdr:spPr>
        <a:xfrm>
          <a:off x="20383500" y="58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148788</xdr:rowOff>
    </xdr:from>
    <xdr:ext cx="469744" cy="259045"/>
    <xdr:sp macro="" textlink="">
      <xdr:nvSpPr>
        <xdr:cNvPr id="765" name="テキスト ボックス 764"/>
        <xdr:cNvSpPr txBox="1"/>
      </xdr:nvSpPr>
      <xdr:spPr>
        <a:xfrm>
          <a:off x="20199428" y="56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138430</xdr:rowOff>
    </xdr:from>
    <xdr:to>
      <xdr:col>102</xdr:col>
      <xdr:colOff>165100</xdr:colOff>
      <xdr:row>38</xdr:row>
      <xdr:rowOff>68580</xdr:rowOff>
    </xdr:to>
    <xdr:sp macro="" textlink="">
      <xdr:nvSpPr>
        <xdr:cNvPr id="766" name="楕円 765"/>
        <xdr:cNvSpPr/>
      </xdr:nvSpPr>
      <xdr:spPr>
        <a:xfrm>
          <a:off x="19494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85107</xdr:rowOff>
    </xdr:from>
    <xdr:ext cx="469744" cy="259045"/>
    <xdr:sp macro="" textlink="">
      <xdr:nvSpPr>
        <xdr:cNvPr id="767" name="テキスト ボックス 766"/>
        <xdr:cNvSpPr txBox="1"/>
      </xdr:nvSpPr>
      <xdr:spPr>
        <a:xfrm>
          <a:off x="19310428" y="62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148227</xdr:rowOff>
    </xdr:from>
    <xdr:to>
      <xdr:col>98</xdr:col>
      <xdr:colOff>38100</xdr:colOff>
      <xdr:row>38</xdr:row>
      <xdr:rowOff>78377</xdr:rowOff>
    </xdr:to>
    <xdr:sp macro="" textlink="">
      <xdr:nvSpPr>
        <xdr:cNvPr id="768" name="楕円 767"/>
        <xdr:cNvSpPr/>
      </xdr:nvSpPr>
      <xdr:spPr>
        <a:xfrm>
          <a:off x="18605500" y="64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94904</xdr:rowOff>
    </xdr:from>
    <xdr:ext cx="469744" cy="259045"/>
    <xdr:sp macro="" textlink="">
      <xdr:nvSpPr>
        <xdr:cNvPr id="769" name="テキスト ボックス 768"/>
        <xdr:cNvSpPr txBox="1"/>
      </xdr:nvSpPr>
      <xdr:spPr>
        <a:xfrm>
          <a:off x="18421428" y="62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143358</xdr:rowOff>
    </xdr:from>
    <xdr:to>
      <xdr:col>116</xdr:col>
      <xdr:colOff>63500</xdr:colOff>
      <xdr:row>58</xdr:row>
      <xdr:rowOff>170866</xdr:rowOff>
    </xdr:to>
    <xdr:cxnSp macro="">
      <xdr:nvCxnSpPr>
        <xdr:cNvPr id="798" name="直線コネクタ 797"/>
        <xdr:cNvCxnSpPr/>
      </xdr:nvCxnSpPr>
      <xdr:spPr>
        <a:xfrm flipV="1">
          <a:off x="21323300" y="10087458"/>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169113</xdr:rowOff>
    </xdr:from>
    <xdr:to>
      <xdr:col>111</xdr:col>
      <xdr:colOff>177800</xdr:colOff>
      <xdr:row>58</xdr:row>
      <xdr:rowOff>170866</xdr:rowOff>
    </xdr:to>
    <xdr:cxnSp macro="">
      <xdr:nvCxnSpPr>
        <xdr:cNvPr id="801" name="直線コネクタ 800"/>
        <xdr:cNvCxnSpPr/>
      </xdr:nvCxnSpPr>
      <xdr:spPr>
        <a:xfrm>
          <a:off x="20434300" y="1011321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166675</xdr:rowOff>
    </xdr:from>
    <xdr:to>
      <xdr:col>107</xdr:col>
      <xdr:colOff>50800</xdr:colOff>
      <xdr:row>58</xdr:row>
      <xdr:rowOff>169113</xdr:rowOff>
    </xdr:to>
    <xdr:cxnSp macro="">
      <xdr:nvCxnSpPr>
        <xdr:cNvPr id="804" name="直線コネクタ 803"/>
        <xdr:cNvCxnSpPr/>
      </xdr:nvCxnSpPr>
      <xdr:spPr>
        <a:xfrm>
          <a:off x="19545300" y="1011077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166675</xdr:rowOff>
    </xdr:from>
    <xdr:to>
      <xdr:col>102</xdr:col>
      <xdr:colOff>114300</xdr:colOff>
      <xdr:row>59</xdr:row>
      <xdr:rowOff>2463</xdr:rowOff>
    </xdr:to>
    <xdr:cxnSp macro="">
      <xdr:nvCxnSpPr>
        <xdr:cNvPr id="807" name="直線コネクタ 806"/>
        <xdr:cNvCxnSpPr/>
      </xdr:nvCxnSpPr>
      <xdr:spPr>
        <a:xfrm flipV="1">
          <a:off x="18656300" y="10110775"/>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92558</xdr:rowOff>
    </xdr:from>
    <xdr:to>
      <xdr:col>116</xdr:col>
      <xdr:colOff>114300</xdr:colOff>
      <xdr:row>59</xdr:row>
      <xdr:rowOff>22708</xdr:rowOff>
    </xdr:to>
    <xdr:sp macro="" textlink="">
      <xdr:nvSpPr>
        <xdr:cNvPr id="817" name="楕円 816"/>
        <xdr:cNvSpPr/>
      </xdr:nvSpPr>
      <xdr:spPr>
        <a:xfrm>
          <a:off x="221107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7485</xdr:rowOff>
    </xdr:from>
    <xdr:ext cx="378565" cy="259045"/>
    <xdr:sp macro="" textlink="">
      <xdr:nvSpPr>
        <xdr:cNvPr id="818" name="貸付金該当値テキスト"/>
        <xdr:cNvSpPr txBox="1"/>
      </xdr:nvSpPr>
      <xdr:spPr>
        <a:xfrm>
          <a:off x="22212300" y="9951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120066</xdr:rowOff>
    </xdr:from>
    <xdr:to>
      <xdr:col>112</xdr:col>
      <xdr:colOff>38100</xdr:colOff>
      <xdr:row>59</xdr:row>
      <xdr:rowOff>50216</xdr:rowOff>
    </xdr:to>
    <xdr:sp macro="" textlink="">
      <xdr:nvSpPr>
        <xdr:cNvPr id="819" name="楕円 818"/>
        <xdr:cNvSpPr/>
      </xdr:nvSpPr>
      <xdr:spPr>
        <a:xfrm>
          <a:off x="21272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41343</xdr:rowOff>
    </xdr:from>
    <xdr:ext cx="378565" cy="259045"/>
    <xdr:sp macro="" textlink="">
      <xdr:nvSpPr>
        <xdr:cNvPr id="820" name="テキスト ボックス 819"/>
        <xdr:cNvSpPr txBox="1"/>
      </xdr:nvSpPr>
      <xdr:spPr>
        <a:xfrm>
          <a:off x="21134017"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118313</xdr:rowOff>
    </xdr:from>
    <xdr:to>
      <xdr:col>107</xdr:col>
      <xdr:colOff>101600</xdr:colOff>
      <xdr:row>59</xdr:row>
      <xdr:rowOff>48463</xdr:rowOff>
    </xdr:to>
    <xdr:sp macro="" textlink="">
      <xdr:nvSpPr>
        <xdr:cNvPr id="821" name="楕円 820"/>
        <xdr:cNvSpPr/>
      </xdr:nvSpPr>
      <xdr:spPr>
        <a:xfrm>
          <a:off x="20383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39590</xdr:rowOff>
    </xdr:from>
    <xdr:ext cx="378565" cy="259045"/>
    <xdr:sp macro="" textlink="">
      <xdr:nvSpPr>
        <xdr:cNvPr id="822" name="テキスト ボックス 821"/>
        <xdr:cNvSpPr txBox="1"/>
      </xdr:nvSpPr>
      <xdr:spPr>
        <a:xfrm>
          <a:off x="20245017"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115875</xdr:rowOff>
    </xdr:from>
    <xdr:to>
      <xdr:col>102</xdr:col>
      <xdr:colOff>165100</xdr:colOff>
      <xdr:row>59</xdr:row>
      <xdr:rowOff>46025</xdr:rowOff>
    </xdr:to>
    <xdr:sp macro="" textlink="">
      <xdr:nvSpPr>
        <xdr:cNvPr id="823" name="楕円 822"/>
        <xdr:cNvSpPr/>
      </xdr:nvSpPr>
      <xdr:spPr>
        <a:xfrm>
          <a:off x="19494500" y="100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37152</xdr:rowOff>
    </xdr:from>
    <xdr:ext cx="378565" cy="259045"/>
    <xdr:sp macro="" textlink="">
      <xdr:nvSpPr>
        <xdr:cNvPr id="824" name="テキスト ボックス 823"/>
        <xdr:cNvSpPr txBox="1"/>
      </xdr:nvSpPr>
      <xdr:spPr>
        <a:xfrm>
          <a:off x="19356017" y="10152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123113</xdr:rowOff>
    </xdr:from>
    <xdr:to>
      <xdr:col>98</xdr:col>
      <xdr:colOff>38100</xdr:colOff>
      <xdr:row>59</xdr:row>
      <xdr:rowOff>53263</xdr:rowOff>
    </xdr:to>
    <xdr:sp macro="" textlink="">
      <xdr:nvSpPr>
        <xdr:cNvPr id="825" name="楕円 824"/>
        <xdr:cNvSpPr/>
      </xdr:nvSpPr>
      <xdr:spPr>
        <a:xfrm>
          <a:off x="18605500" y="100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44390</xdr:rowOff>
    </xdr:from>
    <xdr:ext cx="378565" cy="259045"/>
    <xdr:sp macro="" textlink="">
      <xdr:nvSpPr>
        <xdr:cNvPr id="826" name="テキスト ボックス 825"/>
        <xdr:cNvSpPr txBox="1"/>
      </xdr:nvSpPr>
      <xdr:spPr>
        <a:xfrm>
          <a:off x="18467017" y="1015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41345</xdr:rowOff>
    </xdr:from>
    <xdr:to>
      <xdr:col>116</xdr:col>
      <xdr:colOff>63500</xdr:colOff>
      <xdr:row>77</xdr:row>
      <xdr:rowOff>80435</xdr:rowOff>
    </xdr:to>
    <xdr:cxnSp macro="">
      <xdr:nvCxnSpPr>
        <xdr:cNvPr id="856" name="直線コネクタ 855"/>
        <xdr:cNvCxnSpPr/>
      </xdr:nvCxnSpPr>
      <xdr:spPr>
        <a:xfrm>
          <a:off x="21323300" y="13242995"/>
          <a:ext cx="8382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3935</xdr:rowOff>
    </xdr:from>
    <xdr:ext cx="534377" cy="259045"/>
    <xdr:sp macro="" textlink="">
      <xdr:nvSpPr>
        <xdr:cNvPr id="857" name="繰出金平均値テキスト"/>
        <xdr:cNvSpPr txBox="1"/>
      </xdr:nvSpPr>
      <xdr:spPr>
        <a:xfrm>
          <a:off x="22212300" y="1286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24657</xdr:rowOff>
    </xdr:from>
    <xdr:to>
      <xdr:col>111</xdr:col>
      <xdr:colOff>177800</xdr:colOff>
      <xdr:row>77</xdr:row>
      <xdr:rowOff>41345</xdr:rowOff>
    </xdr:to>
    <xdr:cxnSp macro="">
      <xdr:nvCxnSpPr>
        <xdr:cNvPr id="859" name="直線コネクタ 858"/>
        <xdr:cNvCxnSpPr/>
      </xdr:nvCxnSpPr>
      <xdr:spPr>
        <a:xfrm>
          <a:off x="20434300" y="13054857"/>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115263</xdr:rowOff>
    </xdr:from>
    <xdr:ext cx="534377" cy="259045"/>
    <xdr:sp macro="" textlink="">
      <xdr:nvSpPr>
        <xdr:cNvPr id="861" name="テキスト ボックス 860"/>
        <xdr:cNvSpPr txBox="1"/>
      </xdr:nvSpPr>
      <xdr:spPr>
        <a:xfrm>
          <a:off x="21056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87961</xdr:rowOff>
    </xdr:from>
    <xdr:to>
      <xdr:col>107</xdr:col>
      <xdr:colOff>50800</xdr:colOff>
      <xdr:row>76</xdr:row>
      <xdr:rowOff>24657</xdr:rowOff>
    </xdr:to>
    <xdr:cxnSp macro="">
      <xdr:nvCxnSpPr>
        <xdr:cNvPr id="862" name="直線コネクタ 861"/>
        <xdr:cNvCxnSpPr/>
      </xdr:nvCxnSpPr>
      <xdr:spPr>
        <a:xfrm>
          <a:off x="19545300" y="12946711"/>
          <a:ext cx="889000" cy="10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50817</xdr:rowOff>
    </xdr:from>
    <xdr:ext cx="534377" cy="259045"/>
    <xdr:sp macro="" textlink="">
      <xdr:nvSpPr>
        <xdr:cNvPr id="864" name="テキスト ボックス 863"/>
        <xdr:cNvSpPr txBox="1"/>
      </xdr:nvSpPr>
      <xdr:spPr>
        <a:xfrm>
          <a:off x="20167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87961</xdr:rowOff>
    </xdr:from>
    <xdr:to>
      <xdr:col>102</xdr:col>
      <xdr:colOff>114300</xdr:colOff>
      <xdr:row>75</xdr:row>
      <xdr:rowOff>143281</xdr:rowOff>
    </xdr:to>
    <xdr:cxnSp macro="">
      <xdr:nvCxnSpPr>
        <xdr:cNvPr id="865" name="直線コネクタ 864"/>
        <xdr:cNvCxnSpPr/>
      </xdr:nvCxnSpPr>
      <xdr:spPr>
        <a:xfrm flipV="1">
          <a:off x="18656300" y="12946711"/>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7" name="テキスト ボックス 866"/>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69" name="テキスト ボックス 868"/>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29635</xdr:rowOff>
    </xdr:from>
    <xdr:to>
      <xdr:col>116</xdr:col>
      <xdr:colOff>114300</xdr:colOff>
      <xdr:row>77</xdr:row>
      <xdr:rowOff>131235</xdr:rowOff>
    </xdr:to>
    <xdr:sp macro="" textlink="">
      <xdr:nvSpPr>
        <xdr:cNvPr id="875" name="楕円 874"/>
        <xdr:cNvSpPr/>
      </xdr:nvSpPr>
      <xdr:spPr>
        <a:xfrm>
          <a:off x="22110700" y="132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8062</xdr:rowOff>
    </xdr:from>
    <xdr:ext cx="534377" cy="259045"/>
    <xdr:sp macro="" textlink="">
      <xdr:nvSpPr>
        <xdr:cNvPr id="876" name="繰出金該当値テキスト"/>
        <xdr:cNvSpPr txBox="1"/>
      </xdr:nvSpPr>
      <xdr:spPr>
        <a:xfrm>
          <a:off x="22212300" y="132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161995</xdr:rowOff>
    </xdr:from>
    <xdr:to>
      <xdr:col>112</xdr:col>
      <xdr:colOff>38100</xdr:colOff>
      <xdr:row>77</xdr:row>
      <xdr:rowOff>92145</xdr:rowOff>
    </xdr:to>
    <xdr:sp macro="" textlink="">
      <xdr:nvSpPr>
        <xdr:cNvPr id="877" name="楕円 876"/>
        <xdr:cNvSpPr/>
      </xdr:nvSpPr>
      <xdr:spPr>
        <a:xfrm>
          <a:off x="21272500" y="131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83272</xdr:rowOff>
    </xdr:from>
    <xdr:ext cx="534377" cy="259045"/>
    <xdr:sp macro="" textlink="">
      <xdr:nvSpPr>
        <xdr:cNvPr id="878" name="テキスト ボックス 877"/>
        <xdr:cNvSpPr txBox="1"/>
      </xdr:nvSpPr>
      <xdr:spPr>
        <a:xfrm>
          <a:off x="21056111" y="132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145307</xdr:rowOff>
    </xdr:from>
    <xdr:to>
      <xdr:col>107</xdr:col>
      <xdr:colOff>101600</xdr:colOff>
      <xdr:row>76</xdr:row>
      <xdr:rowOff>75457</xdr:rowOff>
    </xdr:to>
    <xdr:sp macro="" textlink="">
      <xdr:nvSpPr>
        <xdr:cNvPr id="879" name="楕円 878"/>
        <xdr:cNvSpPr/>
      </xdr:nvSpPr>
      <xdr:spPr>
        <a:xfrm>
          <a:off x="20383500" y="130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66584</xdr:rowOff>
    </xdr:from>
    <xdr:ext cx="534377" cy="259045"/>
    <xdr:sp macro="" textlink="">
      <xdr:nvSpPr>
        <xdr:cNvPr id="880" name="テキスト ボックス 879"/>
        <xdr:cNvSpPr txBox="1"/>
      </xdr:nvSpPr>
      <xdr:spPr>
        <a:xfrm>
          <a:off x="20167111" y="130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37161</xdr:rowOff>
    </xdr:from>
    <xdr:to>
      <xdr:col>102</xdr:col>
      <xdr:colOff>165100</xdr:colOff>
      <xdr:row>75</xdr:row>
      <xdr:rowOff>138761</xdr:rowOff>
    </xdr:to>
    <xdr:sp macro="" textlink="">
      <xdr:nvSpPr>
        <xdr:cNvPr id="881" name="楕円 880"/>
        <xdr:cNvSpPr/>
      </xdr:nvSpPr>
      <xdr:spPr>
        <a:xfrm>
          <a:off x="194945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155288</xdr:rowOff>
    </xdr:from>
    <xdr:ext cx="534377" cy="259045"/>
    <xdr:sp macro="" textlink="">
      <xdr:nvSpPr>
        <xdr:cNvPr id="882" name="テキスト ボックス 881"/>
        <xdr:cNvSpPr txBox="1"/>
      </xdr:nvSpPr>
      <xdr:spPr>
        <a:xfrm>
          <a:off x="19278111" y="12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92481</xdr:rowOff>
    </xdr:from>
    <xdr:to>
      <xdr:col>98</xdr:col>
      <xdr:colOff>38100</xdr:colOff>
      <xdr:row>76</xdr:row>
      <xdr:rowOff>22631</xdr:rowOff>
    </xdr:to>
    <xdr:sp macro="" textlink="">
      <xdr:nvSpPr>
        <xdr:cNvPr id="883" name="楕円 882"/>
        <xdr:cNvSpPr/>
      </xdr:nvSpPr>
      <xdr:spPr>
        <a:xfrm>
          <a:off x="18605500" y="129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39158</xdr:rowOff>
    </xdr:from>
    <xdr:ext cx="534377" cy="259045"/>
    <xdr:sp macro="" textlink="">
      <xdr:nvSpPr>
        <xdr:cNvPr id="884" name="テキスト ボックス 883"/>
        <xdr:cNvSpPr txBox="1"/>
      </xdr:nvSpPr>
      <xdr:spPr>
        <a:xfrm>
          <a:off x="18389111" y="127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歳入決算総額は、住民一人当たり</a:t>
          </a:r>
          <a:r>
            <a:rPr lang="en-US" altLang="ja-JP" sz="1100" baseline="0">
              <a:solidFill>
                <a:sysClr val="windowText" lastClr="000000"/>
              </a:solidFill>
              <a:effectLst/>
              <a:latin typeface="+mn-lt"/>
              <a:ea typeface="+mn-ea"/>
              <a:cs typeface="+mn-cs"/>
            </a:rPr>
            <a:t>629,372</a:t>
          </a:r>
          <a:r>
            <a:rPr lang="ja-JP" altLang="en-US" sz="1100" baseline="0">
              <a:solidFill>
                <a:sysClr val="windowText" lastClr="000000"/>
              </a:solidFill>
              <a:effectLst/>
              <a:latin typeface="+mn-lt"/>
              <a:ea typeface="+mn-ea"/>
              <a:cs typeface="+mn-cs"/>
            </a:rPr>
            <a:t>円（前年度：</a:t>
          </a:r>
          <a:r>
            <a:rPr lang="en-US" altLang="ja-JP" sz="1100" baseline="0">
              <a:solidFill>
                <a:sysClr val="windowText" lastClr="000000"/>
              </a:solidFill>
              <a:effectLst/>
              <a:latin typeface="+mn-lt"/>
              <a:ea typeface="+mn-ea"/>
              <a:cs typeface="+mn-cs"/>
            </a:rPr>
            <a:t>669,180</a:t>
          </a:r>
          <a:r>
            <a:rPr lang="ja-JP" altLang="ja-JP" sz="1100" baseline="0">
              <a:solidFill>
                <a:sysClr val="windowText" lastClr="000000"/>
              </a:solidFill>
              <a:effectLst/>
              <a:latin typeface="+mn-lt"/>
              <a:ea typeface="+mn-ea"/>
              <a:cs typeface="+mn-cs"/>
            </a:rPr>
            <a:t>円</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、歳出決算総額は、住民一人当たり</a:t>
          </a:r>
          <a:r>
            <a:rPr lang="en-US" altLang="ja-JP" sz="1100" baseline="0">
              <a:solidFill>
                <a:sysClr val="windowText" lastClr="000000"/>
              </a:solidFill>
              <a:effectLst/>
              <a:latin typeface="+mn-lt"/>
              <a:ea typeface="+mn-ea"/>
              <a:cs typeface="+mn-cs"/>
            </a:rPr>
            <a:t>597,699</a:t>
          </a:r>
          <a:r>
            <a:rPr lang="ja-JP" altLang="en-US" sz="1100" baseline="0">
              <a:solidFill>
                <a:sysClr val="windowText" lastClr="000000"/>
              </a:solidFill>
              <a:effectLst/>
              <a:latin typeface="+mn-lt"/>
              <a:ea typeface="+mn-ea"/>
              <a:cs typeface="+mn-cs"/>
            </a:rPr>
            <a:t>円（前年度：</a:t>
          </a:r>
          <a:r>
            <a:rPr lang="en-US" altLang="ja-JP" sz="1100" baseline="0">
              <a:solidFill>
                <a:sysClr val="windowText" lastClr="000000"/>
              </a:solidFill>
              <a:effectLst/>
              <a:latin typeface="+mn-lt"/>
              <a:ea typeface="+mn-ea"/>
              <a:cs typeface="+mn-cs"/>
            </a:rPr>
            <a:t>650,702</a:t>
          </a:r>
          <a:r>
            <a:rPr lang="ja-JP" altLang="ja-JP" sz="1100" baseline="0">
              <a:solidFill>
                <a:sysClr val="windowText" lastClr="000000"/>
              </a:solidFill>
              <a:effectLst/>
              <a:latin typeface="+mn-lt"/>
              <a:ea typeface="+mn-ea"/>
              <a:cs typeface="+mn-cs"/>
            </a:rPr>
            <a:t>円</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〇補助費は</a:t>
          </a:r>
          <a:r>
            <a:rPr lang="ja-JP" altLang="en-US" sz="1100" baseline="0">
              <a:solidFill>
                <a:sysClr val="windowText" lastClr="000000"/>
              </a:solidFill>
              <a:effectLst/>
              <a:latin typeface="+mn-lt"/>
              <a:ea typeface="+mn-ea"/>
              <a:cs typeface="+mn-cs"/>
            </a:rPr>
            <a:t>昨年度は類似団体の数値を超えていたが、</a:t>
          </a:r>
          <a:r>
            <a:rPr lang="en-US" altLang="ja-JP" sz="1100" baseline="0">
              <a:solidFill>
                <a:sysClr val="windowText" lastClr="000000"/>
              </a:solidFill>
              <a:effectLst/>
              <a:latin typeface="+mn-lt"/>
              <a:ea typeface="+mn-ea"/>
              <a:cs typeface="+mn-cs"/>
            </a:rPr>
            <a:t>30</a:t>
          </a:r>
          <a:r>
            <a:rPr lang="ja-JP" altLang="en-US" sz="1100" baseline="0">
              <a:solidFill>
                <a:sysClr val="windowText" lastClr="000000"/>
              </a:solidFill>
              <a:effectLst/>
              <a:latin typeface="+mn-lt"/>
              <a:ea typeface="+mn-ea"/>
              <a:cs typeface="+mn-cs"/>
            </a:rPr>
            <a:t>年度は</a:t>
          </a:r>
          <a:r>
            <a:rPr lang="ja-JP" altLang="ja-JP" sz="1100" baseline="0">
              <a:solidFill>
                <a:sysClr val="windowText" lastClr="000000"/>
              </a:solidFill>
              <a:effectLst/>
              <a:latin typeface="+mn-lt"/>
              <a:ea typeface="+mn-ea"/>
              <a:cs typeface="+mn-cs"/>
            </a:rPr>
            <a:t>類似団体より低い数値</a:t>
          </a:r>
          <a:r>
            <a:rPr lang="ja-JP" altLang="en-US" sz="1100" baseline="0">
              <a:solidFill>
                <a:sysClr val="windowText" lastClr="000000"/>
              </a:solidFill>
              <a:effectLst/>
              <a:latin typeface="+mn-lt"/>
              <a:ea typeface="+mn-ea"/>
              <a:cs typeface="+mn-cs"/>
            </a:rPr>
            <a:t>になった。減少の主な理由は</a:t>
          </a:r>
          <a:r>
            <a:rPr lang="en-US" altLang="ja-JP" sz="1100" baseline="0">
              <a:solidFill>
                <a:sysClr val="windowText" lastClr="000000"/>
              </a:solidFill>
              <a:effectLst/>
              <a:latin typeface="+mn-lt"/>
              <a:ea typeface="+mn-ea"/>
              <a:cs typeface="+mn-cs"/>
            </a:rPr>
            <a:t>29</a:t>
          </a:r>
          <a:r>
            <a:rPr lang="ja-JP" altLang="ja-JP" sz="1100" baseline="0">
              <a:solidFill>
                <a:sysClr val="windowText" lastClr="000000"/>
              </a:solidFill>
              <a:effectLst/>
              <a:latin typeface="+mn-lt"/>
              <a:ea typeface="+mn-ea"/>
              <a:cs typeface="+mn-cs"/>
            </a:rPr>
            <a:t>年度はえひめ国体の負担金やダイニングアウトの負担金など臨時的な</a:t>
          </a:r>
          <a:r>
            <a:rPr lang="ja-JP" altLang="en-US" sz="1100" baseline="0">
              <a:solidFill>
                <a:sysClr val="windowText" lastClr="000000"/>
              </a:solidFill>
              <a:effectLst/>
              <a:latin typeface="+mn-lt"/>
              <a:ea typeface="+mn-ea"/>
              <a:cs typeface="+mn-cs"/>
            </a:rPr>
            <a:t>支出が</a:t>
          </a:r>
          <a:r>
            <a:rPr lang="ja-JP" altLang="ja-JP" sz="1100" baseline="0">
              <a:solidFill>
                <a:sysClr val="windowText" lastClr="000000"/>
              </a:solidFill>
              <a:effectLst/>
              <a:latin typeface="+mn-lt"/>
              <a:ea typeface="+mn-ea"/>
              <a:cs typeface="+mn-cs"/>
            </a:rPr>
            <a:t>あったためである。</a:t>
          </a:r>
          <a:endParaRPr lang="en-US" altLang="ja-JP" sz="1100" baseline="0">
            <a:solidFill>
              <a:sysClr val="windowText" lastClr="000000"/>
            </a:solidFill>
            <a:effectLst/>
            <a:latin typeface="+mn-lt"/>
            <a:ea typeface="+mn-ea"/>
            <a:cs typeface="+mn-cs"/>
          </a:endParaRPr>
        </a:p>
        <a:p>
          <a:r>
            <a:rPr lang="ja-JP" altLang="ja-JP" sz="1100" baseline="0">
              <a:solidFill>
                <a:sysClr val="windowText" lastClr="000000"/>
              </a:solidFill>
              <a:effectLst/>
              <a:latin typeface="+mn-lt"/>
              <a:ea typeface="+mn-ea"/>
              <a:cs typeface="+mn-cs"/>
            </a:rPr>
            <a:t>〇普通建設事業費は</a:t>
          </a:r>
          <a:r>
            <a:rPr lang="ja-JP" altLang="en-US" sz="1100" baseline="0">
              <a:solidFill>
                <a:sysClr val="windowText" lastClr="000000"/>
              </a:solidFill>
              <a:effectLst/>
              <a:latin typeface="+mn-lt"/>
              <a:ea typeface="+mn-ea"/>
              <a:cs typeface="+mn-cs"/>
            </a:rPr>
            <a:t>昨年度と比較すると</a:t>
          </a:r>
          <a:r>
            <a:rPr lang="ja-JP" altLang="ja-JP" sz="1100" baseline="0">
              <a:solidFill>
                <a:sysClr val="windowText" lastClr="000000"/>
              </a:solidFill>
              <a:effectLst/>
              <a:latin typeface="+mn-lt"/>
              <a:ea typeface="+mn-ea"/>
              <a:cs typeface="+mn-cs"/>
            </a:rPr>
            <a:t>住民一人当たり</a:t>
          </a:r>
          <a:r>
            <a:rPr lang="en-US" altLang="ja-JP" sz="1100" baseline="0">
              <a:solidFill>
                <a:sysClr val="windowText" lastClr="000000"/>
              </a:solidFill>
              <a:effectLst/>
              <a:latin typeface="+mn-lt"/>
              <a:ea typeface="+mn-ea"/>
              <a:cs typeface="+mn-cs"/>
            </a:rPr>
            <a:t>55,372</a:t>
          </a:r>
          <a:r>
            <a:rPr lang="ja-JP" altLang="ja-JP" sz="1100" baseline="0">
              <a:solidFill>
                <a:sysClr val="windowText" lastClr="000000"/>
              </a:solidFill>
              <a:effectLst/>
              <a:latin typeface="+mn-lt"/>
              <a:ea typeface="+mn-ea"/>
              <a:cs typeface="+mn-cs"/>
            </a:rPr>
            <a:t>円</a:t>
          </a:r>
          <a:r>
            <a:rPr lang="ja-JP" altLang="en-US" sz="1100" baseline="0">
              <a:solidFill>
                <a:sysClr val="windowText" lastClr="000000"/>
              </a:solidFill>
              <a:effectLst/>
              <a:latin typeface="+mn-lt"/>
              <a:ea typeface="+mn-ea"/>
              <a:cs typeface="+mn-cs"/>
            </a:rPr>
            <a:t>減少している。</a:t>
          </a:r>
          <a:r>
            <a:rPr lang="ja-JP" altLang="ja-JP" sz="1100" baseline="0">
              <a:solidFill>
                <a:sysClr val="windowText" lastClr="000000"/>
              </a:solidFill>
              <a:effectLst/>
              <a:latin typeface="+mn-lt"/>
              <a:ea typeface="+mn-ea"/>
              <a:cs typeface="+mn-cs"/>
            </a:rPr>
            <a:t>これは</a:t>
          </a:r>
          <a:r>
            <a:rPr lang="ja-JP" altLang="en-US" sz="1100" baseline="0">
              <a:solidFill>
                <a:sysClr val="windowText" lastClr="000000"/>
              </a:solidFill>
              <a:effectLst/>
              <a:latin typeface="+mn-lt"/>
              <a:ea typeface="+mn-ea"/>
              <a:cs typeface="+mn-cs"/>
            </a:rPr>
            <a:t>昨年度に</a:t>
          </a:r>
          <a:r>
            <a:rPr lang="ja-JP" altLang="ja-JP" sz="1100" baseline="0">
              <a:solidFill>
                <a:sysClr val="windowText" lastClr="000000"/>
              </a:solidFill>
              <a:effectLst/>
              <a:latin typeface="+mn-lt"/>
              <a:ea typeface="+mn-ea"/>
              <a:cs typeface="+mn-cs"/>
            </a:rPr>
            <a:t>大瀬保育園の建設関連費用</a:t>
          </a:r>
          <a:r>
            <a:rPr lang="en-US" altLang="ja-JP" sz="1100" baseline="0">
              <a:solidFill>
                <a:sysClr val="windowText" lastClr="000000"/>
              </a:solidFill>
              <a:effectLst/>
              <a:latin typeface="+mn-lt"/>
              <a:ea typeface="+mn-ea"/>
              <a:cs typeface="+mn-cs"/>
            </a:rPr>
            <a:t>208,170</a:t>
          </a:r>
          <a:r>
            <a:rPr lang="ja-JP" altLang="ja-JP" sz="1100" baseline="0">
              <a:solidFill>
                <a:sysClr val="windowText" lastClr="000000"/>
              </a:solidFill>
              <a:effectLst/>
              <a:latin typeface="+mn-lt"/>
              <a:ea typeface="+mn-ea"/>
              <a:cs typeface="+mn-cs"/>
            </a:rPr>
            <a:t>千円、内子町情報通信基盤整備に</a:t>
          </a:r>
          <a:r>
            <a:rPr lang="en-US" altLang="ja-JP" sz="1100" baseline="0">
              <a:solidFill>
                <a:sysClr val="windowText" lastClr="000000"/>
              </a:solidFill>
              <a:effectLst/>
              <a:latin typeface="+mn-lt"/>
              <a:ea typeface="+mn-ea"/>
              <a:cs typeface="+mn-cs"/>
            </a:rPr>
            <a:t>510,000</a:t>
          </a:r>
          <a:r>
            <a:rPr lang="ja-JP" altLang="ja-JP" sz="1100" baseline="0">
              <a:solidFill>
                <a:sysClr val="windowText" lastClr="000000"/>
              </a:solidFill>
              <a:effectLst/>
              <a:latin typeface="+mn-lt"/>
              <a:ea typeface="+mn-ea"/>
              <a:cs typeface="+mn-cs"/>
            </a:rPr>
            <a:t>千円など例年にない</a:t>
          </a:r>
          <a:r>
            <a:rPr lang="ja-JP" altLang="en-US" sz="1100" baseline="0">
              <a:solidFill>
                <a:sysClr val="windowText" lastClr="000000"/>
              </a:solidFill>
              <a:effectLst/>
              <a:latin typeface="+mn-lt"/>
              <a:ea typeface="+mn-ea"/>
              <a:cs typeface="+mn-cs"/>
            </a:rPr>
            <a:t>臨時的な支出</a:t>
          </a:r>
          <a:r>
            <a:rPr lang="ja-JP" altLang="ja-JP" sz="1100" baseline="0">
              <a:solidFill>
                <a:sysClr val="windowText" lastClr="000000"/>
              </a:solidFill>
              <a:effectLst/>
              <a:latin typeface="+mn-lt"/>
              <a:ea typeface="+mn-ea"/>
              <a:cs typeface="+mn-cs"/>
            </a:rPr>
            <a:t>があったためである。</a:t>
          </a:r>
          <a:r>
            <a:rPr lang="ja-JP" altLang="en-US" sz="1100" baseline="0">
              <a:solidFill>
                <a:sysClr val="windowText" lastClr="000000"/>
              </a:solidFill>
              <a:effectLst/>
              <a:latin typeface="+mn-lt"/>
              <a:ea typeface="+mn-ea"/>
              <a:cs typeface="+mn-cs"/>
            </a:rPr>
            <a:t>その中で、新規整備分は増加しているが、主な理由として町内の小中学校のエアコン整備事業を行ったことや吉野川・南山の新築工事を行ったことがあげられる。</a:t>
          </a:r>
          <a:r>
            <a:rPr lang="ja-JP" altLang="ja-JP" sz="1100" baseline="0">
              <a:solidFill>
                <a:sysClr val="windowText" lastClr="000000"/>
              </a:solidFill>
              <a:effectLst/>
              <a:latin typeface="+mn-lt"/>
              <a:ea typeface="+mn-ea"/>
              <a:cs typeface="+mn-cs"/>
            </a:rPr>
            <a:t>今後も、各長寿命化計画及び公共施設等総合管理計画に基づき、事業の取捨選択を徹底していくこと</a:t>
          </a:r>
          <a:r>
            <a:rPr lang="ja-JP" altLang="en-US" sz="1100" baseline="0">
              <a:solidFill>
                <a:sysClr val="windowText" lastClr="000000"/>
              </a:solidFill>
              <a:effectLst/>
              <a:latin typeface="+mn-lt"/>
              <a:ea typeface="+mn-ea"/>
              <a:cs typeface="+mn-cs"/>
            </a:rPr>
            <a:t>に</a:t>
          </a:r>
          <a:r>
            <a:rPr lang="ja-JP" altLang="ja-JP" sz="1100" baseline="0">
              <a:solidFill>
                <a:sysClr val="windowText" lastClr="000000"/>
              </a:solidFill>
              <a:effectLst/>
              <a:latin typeface="+mn-lt"/>
              <a:ea typeface="+mn-ea"/>
              <a:cs typeface="+mn-cs"/>
            </a:rPr>
            <a:t>努める。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災害復旧事業費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は住民一人当たりの平均が平成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29</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10,449</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円から平成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24,796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円へと大幅に増加している。主な原因として、平成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7</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月豪雨や台風</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号により甚大な被害を受けたことがあげられ、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29</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年度と比較すると</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237,739</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千円の復旧事業費の増があった。</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〇公債費は、平成</a:t>
          </a:r>
          <a:r>
            <a:rPr lang="en-US" altLang="ja-JP" sz="1100" baseline="0">
              <a:solidFill>
                <a:sysClr val="windowText" lastClr="000000"/>
              </a:solidFill>
              <a:effectLst/>
              <a:latin typeface="+mn-lt"/>
              <a:ea typeface="+mn-ea"/>
              <a:cs typeface="+mn-cs"/>
            </a:rPr>
            <a:t>24</a:t>
          </a:r>
          <a:r>
            <a:rPr lang="ja-JP" altLang="ja-JP" sz="1100" baseline="0">
              <a:solidFill>
                <a:sysClr val="windowText" lastClr="000000"/>
              </a:solidFill>
              <a:effectLst/>
              <a:latin typeface="+mn-lt"/>
              <a:ea typeface="+mn-ea"/>
              <a:cs typeface="+mn-cs"/>
            </a:rPr>
            <a:t>年度から毎年減少し、類似団体平均より少なく推移している。今後も</a:t>
          </a:r>
          <a:r>
            <a:rPr lang="ja-JP" altLang="ja-JP" sz="1100">
              <a:solidFill>
                <a:sysClr val="windowText" lastClr="000000"/>
              </a:solidFill>
              <a:effectLst/>
              <a:latin typeface="+mn-lt"/>
              <a:ea typeface="+mn-ea"/>
              <a:cs typeface="+mn-cs"/>
            </a:rPr>
            <a:t>財源調達機能及び世代間負担の公平性を念頭に置きながら、地方債の借入を行うとともに適正に元利償還を行っていく。</a:t>
          </a:r>
          <a:r>
            <a:rPr lang="ja-JP" altLang="ja-JP" sz="1100" baseline="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16,677
299.43
10,523,734
9,994,128
275,851
6,537,223
8,371,293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66548</xdr:rowOff>
    </xdr:from>
    <xdr:to>
      <xdr:col>24</xdr:col>
      <xdr:colOff>63500</xdr:colOff>
      <xdr:row>37</xdr:row>
      <xdr:rowOff>5207</xdr:rowOff>
    </xdr:to>
    <xdr:cxnSp macro="">
      <xdr:nvCxnSpPr>
        <xdr:cNvPr id="61" name="直線コネクタ 60"/>
        <xdr:cNvCxnSpPr/>
      </xdr:nvCxnSpPr>
      <xdr:spPr>
        <a:xfrm flipV="1">
          <a:off x="3797300" y="6238748"/>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155321</xdr:rowOff>
    </xdr:from>
    <xdr:to>
      <xdr:col>19</xdr:col>
      <xdr:colOff>177800</xdr:colOff>
      <xdr:row>37</xdr:row>
      <xdr:rowOff>5207</xdr:rowOff>
    </xdr:to>
    <xdr:cxnSp macro="">
      <xdr:nvCxnSpPr>
        <xdr:cNvPr id="64" name="直線コネクタ 63"/>
        <xdr:cNvCxnSpPr/>
      </xdr:nvCxnSpPr>
      <xdr:spPr>
        <a:xfrm>
          <a:off x="2908300" y="632752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42164</xdr:rowOff>
    </xdr:from>
    <xdr:to>
      <xdr:col>15</xdr:col>
      <xdr:colOff>50800</xdr:colOff>
      <xdr:row>36</xdr:row>
      <xdr:rowOff>155321</xdr:rowOff>
    </xdr:to>
    <xdr:cxnSp macro="">
      <xdr:nvCxnSpPr>
        <xdr:cNvPr id="67" name="直線コネクタ 66"/>
        <xdr:cNvCxnSpPr/>
      </xdr:nvCxnSpPr>
      <xdr:spPr>
        <a:xfrm>
          <a:off x="2019300" y="621436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42164</xdr:rowOff>
    </xdr:from>
    <xdr:to>
      <xdr:col>10</xdr:col>
      <xdr:colOff>114300</xdr:colOff>
      <xdr:row>36</xdr:row>
      <xdr:rowOff>169799</xdr:rowOff>
    </xdr:to>
    <xdr:cxnSp macro="">
      <xdr:nvCxnSpPr>
        <xdr:cNvPr id="70" name="直線コネクタ 69"/>
        <xdr:cNvCxnSpPr/>
      </xdr:nvCxnSpPr>
      <xdr:spPr>
        <a:xfrm flipV="1">
          <a:off x="1130300" y="6214364"/>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xdr:rowOff>
    </xdr:from>
    <xdr:to>
      <xdr:col>24</xdr:col>
      <xdr:colOff>114300</xdr:colOff>
      <xdr:row>36</xdr:row>
      <xdr:rowOff>117348</xdr:rowOff>
    </xdr:to>
    <xdr:sp macro="" textlink="">
      <xdr:nvSpPr>
        <xdr:cNvPr id="80" name="楕円 79"/>
        <xdr:cNvSpPr/>
      </xdr:nvSpPr>
      <xdr:spPr>
        <a:xfrm>
          <a:off x="4584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165625</xdr:rowOff>
    </xdr:from>
    <xdr:ext cx="469744" cy="259045"/>
    <xdr:sp macro="" textlink="">
      <xdr:nvSpPr>
        <xdr:cNvPr id="81" name="議会費該当値テキスト"/>
        <xdr:cNvSpPr txBox="1"/>
      </xdr:nvSpPr>
      <xdr:spPr>
        <a:xfrm>
          <a:off x="4686300"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125857</xdr:rowOff>
    </xdr:from>
    <xdr:to>
      <xdr:col>20</xdr:col>
      <xdr:colOff>38100</xdr:colOff>
      <xdr:row>37</xdr:row>
      <xdr:rowOff>56007</xdr:rowOff>
    </xdr:to>
    <xdr:sp macro="" textlink="">
      <xdr:nvSpPr>
        <xdr:cNvPr id="82" name="楕円 81"/>
        <xdr:cNvSpPr/>
      </xdr:nvSpPr>
      <xdr:spPr>
        <a:xfrm>
          <a:off x="3746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47134</xdr:rowOff>
    </xdr:from>
    <xdr:ext cx="469744" cy="259045"/>
    <xdr:sp macro="" textlink="">
      <xdr:nvSpPr>
        <xdr:cNvPr id="83" name="テキスト ボックス 82"/>
        <xdr:cNvSpPr txBox="1"/>
      </xdr:nvSpPr>
      <xdr:spPr>
        <a:xfrm>
          <a:off x="3562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104521</xdr:rowOff>
    </xdr:from>
    <xdr:to>
      <xdr:col>15</xdr:col>
      <xdr:colOff>101600</xdr:colOff>
      <xdr:row>37</xdr:row>
      <xdr:rowOff>34671</xdr:rowOff>
    </xdr:to>
    <xdr:sp macro="" textlink="">
      <xdr:nvSpPr>
        <xdr:cNvPr id="84" name="楕円 83"/>
        <xdr:cNvSpPr/>
      </xdr:nvSpPr>
      <xdr:spPr>
        <a:xfrm>
          <a:off x="2857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25798</xdr:rowOff>
    </xdr:from>
    <xdr:ext cx="469744" cy="259045"/>
    <xdr:sp macro="" textlink="">
      <xdr:nvSpPr>
        <xdr:cNvPr id="85" name="テキスト ボックス 84"/>
        <xdr:cNvSpPr txBox="1"/>
      </xdr:nvSpPr>
      <xdr:spPr>
        <a:xfrm>
          <a:off x="2673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162814</xdr:rowOff>
    </xdr:from>
    <xdr:to>
      <xdr:col>10</xdr:col>
      <xdr:colOff>165100</xdr:colOff>
      <xdr:row>36</xdr:row>
      <xdr:rowOff>92964</xdr:rowOff>
    </xdr:to>
    <xdr:sp macro="" textlink="">
      <xdr:nvSpPr>
        <xdr:cNvPr id="86" name="楕円 85"/>
        <xdr:cNvSpPr/>
      </xdr:nvSpPr>
      <xdr:spPr>
        <a:xfrm>
          <a:off x="1968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84091</xdr:rowOff>
    </xdr:from>
    <xdr:ext cx="469744" cy="259045"/>
    <xdr:sp macro="" textlink="">
      <xdr:nvSpPr>
        <xdr:cNvPr id="87" name="テキスト ボックス 86"/>
        <xdr:cNvSpPr txBox="1"/>
      </xdr:nvSpPr>
      <xdr:spPr>
        <a:xfrm>
          <a:off x="1784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118999</xdr:rowOff>
    </xdr:from>
    <xdr:to>
      <xdr:col>6</xdr:col>
      <xdr:colOff>38100</xdr:colOff>
      <xdr:row>37</xdr:row>
      <xdr:rowOff>49149</xdr:rowOff>
    </xdr:to>
    <xdr:sp macro="" textlink="">
      <xdr:nvSpPr>
        <xdr:cNvPr id="88" name="楕円 87"/>
        <xdr:cNvSpPr/>
      </xdr:nvSpPr>
      <xdr:spPr>
        <a:xfrm>
          <a:off x="1079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40276</xdr:rowOff>
    </xdr:from>
    <xdr:ext cx="469744" cy="259045"/>
    <xdr:sp macro="" textlink="">
      <xdr:nvSpPr>
        <xdr:cNvPr id="89" name="テキスト ボックス 88"/>
        <xdr:cNvSpPr txBox="1"/>
      </xdr:nvSpPr>
      <xdr:spPr>
        <a:xfrm>
          <a:off x="895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108777</xdr:rowOff>
    </xdr:from>
    <xdr:to>
      <xdr:col>24</xdr:col>
      <xdr:colOff>63500</xdr:colOff>
      <xdr:row>58</xdr:row>
      <xdr:rowOff>19045</xdr:rowOff>
    </xdr:to>
    <xdr:cxnSp macro="">
      <xdr:nvCxnSpPr>
        <xdr:cNvPr id="120" name="直線コネクタ 119"/>
        <xdr:cNvCxnSpPr/>
      </xdr:nvCxnSpPr>
      <xdr:spPr>
        <a:xfrm>
          <a:off x="3797300" y="9881427"/>
          <a:ext cx="838200" cy="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108777</xdr:rowOff>
    </xdr:from>
    <xdr:to>
      <xdr:col>19</xdr:col>
      <xdr:colOff>177800</xdr:colOff>
      <xdr:row>57</xdr:row>
      <xdr:rowOff>130602</xdr:rowOff>
    </xdr:to>
    <xdr:cxnSp macro="">
      <xdr:nvCxnSpPr>
        <xdr:cNvPr id="123" name="直線コネクタ 122"/>
        <xdr:cNvCxnSpPr/>
      </xdr:nvCxnSpPr>
      <xdr:spPr>
        <a:xfrm flipV="1">
          <a:off x="2908300" y="9881427"/>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157376</xdr:rowOff>
    </xdr:from>
    <xdr:ext cx="534377" cy="259045"/>
    <xdr:sp macro="" textlink="">
      <xdr:nvSpPr>
        <xdr:cNvPr id="125" name="テキスト ボックス 124"/>
        <xdr:cNvSpPr txBox="1"/>
      </xdr:nvSpPr>
      <xdr:spPr>
        <a:xfrm>
          <a:off x="3530111" y="99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97592</xdr:rowOff>
    </xdr:from>
    <xdr:to>
      <xdr:col>15</xdr:col>
      <xdr:colOff>50800</xdr:colOff>
      <xdr:row>57</xdr:row>
      <xdr:rowOff>130602</xdr:rowOff>
    </xdr:to>
    <xdr:cxnSp macro="">
      <xdr:nvCxnSpPr>
        <xdr:cNvPr id="126" name="直線コネクタ 125"/>
        <xdr:cNvCxnSpPr/>
      </xdr:nvCxnSpPr>
      <xdr:spPr>
        <a:xfrm>
          <a:off x="2019300" y="9870242"/>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50680</xdr:rowOff>
    </xdr:from>
    <xdr:to>
      <xdr:col>10</xdr:col>
      <xdr:colOff>114300</xdr:colOff>
      <xdr:row>57</xdr:row>
      <xdr:rowOff>97592</xdr:rowOff>
    </xdr:to>
    <xdr:cxnSp macro="">
      <xdr:nvCxnSpPr>
        <xdr:cNvPr id="129" name="直線コネクタ 128"/>
        <xdr:cNvCxnSpPr/>
      </xdr:nvCxnSpPr>
      <xdr:spPr>
        <a:xfrm>
          <a:off x="1130300" y="9823330"/>
          <a:ext cx="8890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142020</xdr:rowOff>
    </xdr:from>
    <xdr:ext cx="599010" cy="259045"/>
    <xdr:sp macro="" textlink="">
      <xdr:nvSpPr>
        <xdr:cNvPr id="131" name="テキスト ボックス 130"/>
        <xdr:cNvSpPr txBox="1"/>
      </xdr:nvSpPr>
      <xdr:spPr>
        <a:xfrm>
          <a:off x="1719795" y="99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160200</xdr:rowOff>
    </xdr:from>
    <xdr:ext cx="534377" cy="259045"/>
    <xdr:sp macro="" textlink="">
      <xdr:nvSpPr>
        <xdr:cNvPr id="133" name="テキスト ボックス 132"/>
        <xdr:cNvSpPr txBox="1"/>
      </xdr:nvSpPr>
      <xdr:spPr>
        <a:xfrm>
          <a:off x="863111" y="99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139695</xdr:rowOff>
    </xdr:from>
    <xdr:to>
      <xdr:col>24</xdr:col>
      <xdr:colOff>114300</xdr:colOff>
      <xdr:row>58</xdr:row>
      <xdr:rowOff>69845</xdr:rowOff>
    </xdr:to>
    <xdr:sp macro="" textlink="">
      <xdr:nvSpPr>
        <xdr:cNvPr id="139" name="楕円 138"/>
        <xdr:cNvSpPr/>
      </xdr:nvSpPr>
      <xdr:spPr>
        <a:xfrm>
          <a:off x="4584700" y="99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54622</xdr:rowOff>
    </xdr:from>
    <xdr:ext cx="534377" cy="259045"/>
    <xdr:sp macro="" textlink="">
      <xdr:nvSpPr>
        <xdr:cNvPr id="140" name="総務費該当値テキスト"/>
        <xdr:cNvSpPr txBox="1"/>
      </xdr:nvSpPr>
      <xdr:spPr>
        <a:xfrm>
          <a:off x="4686300" y="98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57977</xdr:rowOff>
    </xdr:from>
    <xdr:to>
      <xdr:col>20</xdr:col>
      <xdr:colOff>38100</xdr:colOff>
      <xdr:row>57</xdr:row>
      <xdr:rowOff>159577</xdr:rowOff>
    </xdr:to>
    <xdr:sp macro="" textlink="">
      <xdr:nvSpPr>
        <xdr:cNvPr id="141" name="楕円 140"/>
        <xdr:cNvSpPr/>
      </xdr:nvSpPr>
      <xdr:spPr>
        <a:xfrm>
          <a:off x="3746500" y="98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4654</xdr:rowOff>
    </xdr:from>
    <xdr:ext cx="599010" cy="259045"/>
    <xdr:sp macro="" textlink="">
      <xdr:nvSpPr>
        <xdr:cNvPr id="142" name="テキスト ボックス 141"/>
        <xdr:cNvSpPr txBox="1"/>
      </xdr:nvSpPr>
      <xdr:spPr>
        <a:xfrm>
          <a:off x="3497795" y="960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79802</xdr:rowOff>
    </xdr:from>
    <xdr:to>
      <xdr:col>15</xdr:col>
      <xdr:colOff>101600</xdr:colOff>
      <xdr:row>58</xdr:row>
      <xdr:rowOff>9952</xdr:rowOff>
    </xdr:to>
    <xdr:sp macro="" textlink="">
      <xdr:nvSpPr>
        <xdr:cNvPr id="143" name="楕円 142"/>
        <xdr:cNvSpPr/>
      </xdr:nvSpPr>
      <xdr:spPr>
        <a:xfrm>
          <a:off x="2857500" y="98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1079</xdr:rowOff>
    </xdr:from>
    <xdr:ext cx="534377" cy="259045"/>
    <xdr:sp macro="" textlink="">
      <xdr:nvSpPr>
        <xdr:cNvPr id="144" name="テキスト ボックス 143"/>
        <xdr:cNvSpPr txBox="1"/>
      </xdr:nvSpPr>
      <xdr:spPr>
        <a:xfrm>
          <a:off x="2641111" y="99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46792</xdr:rowOff>
    </xdr:from>
    <xdr:to>
      <xdr:col>10</xdr:col>
      <xdr:colOff>165100</xdr:colOff>
      <xdr:row>57</xdr:row>
      <xdr:rowOff>148392</xdr:rowOff>
    </xdr:to>
    <xdr:sp macro="" textlink="">
      <xdr:nvSpPr>
        <xdr:cNvPr id="145" name="楕円 144"/>
        <xdr:cNvSpPr/>
      </xdr:nvSpPr>
      <xdr:spPr>
        <a:xfrm>
          <a:off x="1968500" y="98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164919</xdr:rowOff>
    </xdr:from>
    <xdr:ext cx="599010" cy="259045"/>
    <xdr:sp macro="" textlink="">
      <xdr:nvSpPr>
        <xdr:cNvPr id="146" name="テキスト ボックス 145"/>
        <xdr:cNvSpPr txBox="1"/>
      </xdr:nvSpPr>
      <xdr:spPr>
        <a:xfrm>
          <a:off x="1719795" y="959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171330</xdr:rowOff>
    </xdr:from>
    <xdr:to>
      <xdr:col>6</xdr:col>
      <xdr:colOff>38100</xdr:colOff>
      <xdr:row>57</xdr:row>
      <xdr:rowOff>101480</xdr:rowOff>
    </xdr:to>
    <xdr:sp macro="" textlink="">
      <xdr:nvSpPr>
        <xdr:cNvPr id="147" name="楕円 146"/>
        <xdr:cNvSpPr/>
      </xdr:nvSpPr>
      <xdr:spPr>
        <a:xfrm>
          <a:off x="1079500" y="97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118007</xdr:rowOff>
    </xdr:from>
    <xdr:ext cx="599010" cy="259045"/>
    <xdr:sp macro="" textlink="">
      <xdr:nvSpPr>
        <xdr:cNvPr id="148" name="テキスト ボックス 147"/>
        <xdr:cNvSpPr txBox="1"/>
      </xdr:nvSpPr>
      <xdr:spPr>
        <a:xfrm>
          <a:off x="830795" y="954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66483</xdr:rowOff>
    </xdr:from>
    <xdr:to>
      <xdr:col>24</xdr:col>
      <xdr:colOff>63500</xdr:colOff>
      <xdr:row>75</xdr:row>
      <xdr:rowOff>140484</xdr:rowOff>
    </xdr:to>
    <xdr:cxnSp macro="">
      <xdr:nvCxnSpPr>
        <xdr:cNvPr id="180" name="直線コネクタ 179"/>
        <xdr:cNvCxnSpPr/>
      </xdr:nvCxnSpPr>
      <xdr:spPr>
        <a:xfrm>
          <a:off x="3797300" y="12753783"/>
          <a:ext cx="838200" cy="24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66483</xdr:rowOff>
    </xdr:from>
    <xdr:to>
      <xdr:col>19</xdr:col>
      <xdr:colOff>177800</xdr:colOff>
      <xdr:row>75</xdr:row>
      <xdr:rowOff>89974</xdr:rowOff>
    </xdr:to>
    <xdr:cxnSp macro="">
      <xdr:nvCxnSpPr>
        <xdr:cNvPr id="183" name="直線コネクタ 182"/>
        <xdr:cNvCxnSpPr/>
      </xdr:nvCxnSpPr>
      <xdr:spPr>
        <a:xfrm flipV="1">
          <a:off x="2908300" y="12753783"/>
          <a:ext cx="889000" cy="19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155698</xdr:rowOff>
    </xdr:from>
    <xdr:ext cx="599010" cy="259045"/>
    <xdr:sp macro="" textlink="">
      <xdr:nvSpPr>
        <xdr:cNvPr id="185" name="テキスト ボックス 184"/>
        <xdr:cNvSpPr txBox="1"/>
      </xdr:nvSpPr>
      <xdr:spPr>
        <a:xfrm>
          <a:off x="3497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89974</xdr:rowOff>
    </xdr:from>
    <xdr:to>
      <xdr:col>15</xdr:col>
      <xdr:colOff>50800</xdr:colOff>
      <xdr:row>76</xdr:row>
      <xdr:rowOff>58982</xdr:rowOff>
    </xdr:to>
    <xdr:cxnSp macro="">
      <xdr:nvCxnSpPr>
        <xdr:cNvPr id="186" name="直線コネクタ 185"/>
        <xdr:cNvCxnSpPr/>
      </xdr:nvCxnSpPr>
      <xdr:spPr>
        <a:xfrm flipV="1">
          <a:off x="2019300" y="12948724"/>
          <a:ext cx="889000" cy="1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58982</xdr:rowOff>
    </xdr:from>
    <xdr:to>
      <xdr:col>10</xdr:col>
      <xdr:colOff>114300</xdr:colOff>
      <xdr:row>76</xdr:row>
      <xdr:rowOff>78184</xdr:rowOff>
    </xdr:to>
    <xdr:cxnSp macro="">
      <xdr:nvCxnSpPr>
        <xdr:cNvPr id="189" name="直線コネクタ 188"/>
        <xdr:cNvCxnSpPr/>
      </xdr:nvCxnSpPr>
      <xdr:spPr>
        <a:xfrm flipV="1">
          <a:off x="1130300" y="1308918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89684</xdr:rowOff>
    </xdr:from>
    <xdr:to>
      <xdr:col>24</xdr:col>
      <xdr:colOff>114300</xdr:colOff>
      <xdr:row>76</xdr:row>
      <xdr:rowOff>19834</xdr:rowOff>
    </xdr:to>
    <xdr:sp macro="" textlink="">
      <xdr:nvSpPr>
        <xdr:cNvPr id="199" name="楕円 198"/>
        <xdr:cNvSpPr/>
      </xdr:nvSpPr>
      <xdr:spPr>
        <a:xfrm>
          <a:off x="4584700" y="1294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68111</xdr:rowOff>
    </xdr:from>
    <xdr:ext cx="599010" cy="259045"/>
    <xdr:sp macro="" textlink="">
      <xdr:nvSpPr>
        <xdr:cNvPr id="200" name="民生費該当値テキスト"/>
        <xdr:cNvSpPr txBox="1"/>
      </xdr:nvSpPr>
      <xdr:spPr>
        <a:xfrm>
          <a:off x="4686300" y="1292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15683</xdr:rowOff>
    </xdr:from>
    <xdr:to>
      <xdr:col>20</xdr:col>
      <xdr:colOff>38100</xdr:colOff>
      <xdr:row>74</xdr:row>
      <xdr:rowOff>117283</xdr:rowOff>
    </xdr:to>
    <xdr:sp macro="" textlink="">
      <xdr:nvSpPr>
        <xdr:cNvPr id="201" name="楕円 200"/>
        <xdr:cNvSpPr/>
      </xdr:nvSpPr>
      <xdr:spPr>
        <a:xfrm>
          <a:off x="3746500" y="127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133810</xdr:rowOff>
    </xdr:from>
    <xdr:ext cx="599010" cy="259045"/>
    <xdr:sp macro="" textlink="">
      <xdr:nvSpPr>
        <xdr:cNvPr id="202" name="テキスト ボックス 201"/>
        <xdr:cNvSpPr txBox="1"/>
      </xdr:nvSpPr>
      <xdr:spPr>
        <a:xfrm>
          <a:off x="3497795" y="1247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39174</xdr:rowOff>
    </xdr:from>
    <xdr:to>
      <xdr:col>15</xdr:col>
      <xdr:colOff>101600</xdr:colOff>
      <xdr:row>75</xdr:row>
      <xdr:rowOff>140774</xdr:rowOff>
    </xdr:to>
    <xdr:sp macro="" textlink="">
      <xdr:nvSpPr>
        <xdr:cNvPr id="203" name="楕円 202"/>
        <xdr:cNvSpPr/>
      </xdr:nvSpPr>
      <xdr:spPr>
        <a:xfrm>
          <a:off x="2857500" y="12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131901</xdr:rowOff>
    </xdr:from>
    <xdr:ext cx="599010" cy="259045"/>
    <xdr:sp macro="" textlink="">
      <xdr:nvSpPr>
        <xdr:cNvPr id="204" name="テキスト ボックス 203"/>
        <xdr:cNvSpPr txBox="1"/>
      </xdr:nvSpPr>
      <xdr:spPr>
        <a:xfrm>
          <a:off x="2608795" y="1299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8182</xdr:rowOff>
    </xdr:from>
    <xdr:to>
      <xdr:col>10</xdr:col>
      <xdr:colOff>165100</xdr:colOff>
      <xdr:row>76</xdr:row>
      <xdr:rowOff>109782</xdr:rowOff>
    </xdr:to>
    <xdr:sp macro="" textlink="">
      <xdr:nvSpPr>
        <xdr:cNvPr id="205" name="楕円 204"/>
        <xdr:cNvSpPr/>
      </xdr:nvSpPr>
      <xdr:spPr>
        <a:xfrm>
          <a:off x="1968500" y="130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100909</xdr:rowOff>
    </xdr:from>
    <xdr:ext cx="599010" cy="259045"/>
    <xdr:sp macro="" textlink="">
      <xdr:nvSpPr>
        <xdr:cNvPr id="206" name="テキスト ボックス 205"/>
        <xdr:cNvSpPr txBox="1"/>
      </xdr:nvSpPr>
      <xdr:spPr>
        <a:xfrm>
          <a:off x="1719795" y="1313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27384</xdr:rowOff>
    </xdr:from>
    <xdr:to>
      <xdr:col>6</xdr:col>
      <xdr:colOff>38100</xdr:colOff>
      <xdr:row>76</xdr:row>
      <xdr:rowOff>128984</xdr:rowOff>
    </xdr:to>
    <xdr:sp macro="" textlink="">
      <xdr:nvSpPr>
        <xdr:cNvPr id="207" name="楕円 206"/>
        <xdr:cNvSpPr/>
      </xdr:nvSpPr>
      <xdr:spPr>
        <a:xfrm>
          <a:off x="1079500" y="130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120111</xdr:rowOff>
    </xdr:from>
    <xdr:ext cx="599010" cy="259045"/>
    <xdr:sp macro="" textlink="">
      <xdr:nvSpPr>
        <xdr:cNvPr id="208" name="テキスト ボックス 207"/>
        <xdr:cNvSpPr txBox="1"/>
      </xdr:nvSpPr>
      <xdr:spPr>
        <a:xfrm>
          <a:off x="830795" y="1315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74816</xdr:rowOff>
    </xdr:from>
    <xdr:to>
      <xdr:col>24</xdr:col>
      <xdr:colOff>63500</xdr:colOff>
      <xdr:row>97</xdr:row>
      <xdr:rowOff>112852</xdr:rowOff>
    </xdr:to>
    <xdr:cxnSp macro="">
      <xdr:nvCxnSpPr>
        <xdr:cNvPr id="238" name="直線コネクタ 237"/>
        <xdr:cNvCxnSpPr/>
      </xdr:nvCxnSpPr>
      <xdr:spPr>
        <a:xfrm flipV="1">
          <a:off x="3797300" y="16705466"/>
          <a:ext cx="838200" cy="3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13416</xdr:rowOff>
    </xdr:from>
    <xdr:ext cx="534377" cy="259045"/>
    <xdr:sp macro="" textlink="">
      <xdr:nvSpPr>
        <xdr:cNvPr id="239" name="衛生費平均値テキスト"/>
        <xdr:cNvSpPr txBox="1"/>
      </xdr:nvSpPr>
      <xdr:spPr>
        <a:xfrm>
          <a:off x="4686300" y="1664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112852</xdr:rowOff>
    </xdr:from>
    <xdr:to>
      <xdr:col>19</xdr:col>
      <xdr:colOff>177800</xdr:colOff>
      <xdr:row>97</xdr:row>
      <xdr:rowOff>141681</xdr:rowOff>
    </xdr:to>
    <xdr:cxnSp macro="">
      <xdr:nvCxnSpPr>
        <xdr:cNvPr id="241" name="直線コネクタ 240"/>
        <xdr:cNvCxnSpPr/>
      </xdr:nvCxnSpPr>
      <xdr:spPr>
        <a:xfrm flipV="1">
          <a:off x="2908300" y="16743502"/>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141681</xdr:rowOff>
    </xdr:from>
    <xdr:to>
      <xdr:col>15</xdr:col>
      <xdr:colOff>50800</xdr:colOff>
      <xdr:row>98</xdr:row>
      <xdr:rowOff>1905</xdr:rowOff>
    </xdr:to>
    <xdr:cxnSp macro="">
      <xdr:nvCxnSpPr>
        <xdr:cNvPr id="244" name="直線コネクタ 243"/>
        <xdr:cNvCxnSpPr/>
      </xdr:nvCxnSpPr>
      <xdr:spPr>
        <a:xfrm flipV="1">
          <a:off x="2019300" y="16772331"/>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1905</xdr:rowOff>
    </xdr:from>
    <xdr:to>
      <xdr:col>10</xdr:col>
      <xdr:colOff>114300</xdr:colOff>
      <xdr:row>98</xdr:row>
      <xdr:rowOff>74777</xdr:rowOff>
    </xdr:to>
    <xdr:cxnSp macro="">
      <xdr:nvCxnSpPr>
        <xdr:cNvPr id="247" name="直線コネクタ 246"/>
        <xdr:cNvCxnSpPr/>
      </xdr:nvCxnSpPr>
      <xdr:spPr>
        <a:xfrm flipV="1">
          <a:off x="1130300" y="16804005"/>
          <a:ext cx="8890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7180</xdr:rowOff>
    </xdr:from>
    <xdr:ext cx="534377" cy="259045"/>
    <xdr:sp macro="" textlink="">
      <xdr:nvSpPr>
        <xdr:cNvPr id="251" name="テキスト ボックス 250"/>
        <xdr:cNvSpPr txBox="1"/>
      </xdr:nvSpPr>
      <xdr:spPr>
        <a:xfrm>
          <a:off x="863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24016</xdr:rowOff>
    </xdr:from>
    <xdr:to>
      <xdr:col>24</xdr:col>
      <xdr:colOff>114300</xdr:colOff>
      <xdr:row>97</xdr:row>
      <xdr:rowOff>125616</xdr:rowOff>
    </xdr:to>
    <xdr:sp macro="" textlink="">
      <xdr:nvSpPr>
        <xdr:cNvPr id="257" name="楕円 256"/>
        <xdr:cNvSpPr/>
      </xdr:nvSpPr>
      <xdr:spPr>
        <a:xfrm>
          <a:off x="4584700" y="166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46893</xdr:rowOff>
    </xdr:from>
    <xdr:ext cx="534377" cy="259045"/>
    <xdr:sp macro="" textlink="">
      <xdr:nvSpPr>
        <xdr:cNvPr id="258" name="衛生費該当値テキスト"/>
        <xdr:cNvSpPr txBox="1"/>
      </xdr:nvSpPr>
      <xdr:spPr>
        <a:xfrm>
          <a:off x="4686300" y="165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62052</xdr:rowOff>
    </xdr:from>
    <xdr:to>
      <xdr:col>20</xdr:col>
      <xdr:colOff>38100</xdr:colOff>
      <xdr:row>97</xdr:row>
      <xdr:rowOff>163652</xdr:rowOff>
    </xdr:to>
    <xdr:sp macro="" textlink="">
      <xdr:nvSpPr>
        <xdr:cNvPr id="259" name="楕円 258"/>
        <xdr:cNvSpPr/>
      </xdr:nvSpPr>
      <xdr:spPr>
        <a:xfrm>
          <a:off x="3746500" y="166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154779</xdr:rowOff>
    </xdr:from>
    <xdr:ext cx="534377" cy="259045"/>
    <xdr:sp macro="" textlink="">
      <xdr:nvSpPr>
        <xdr:cNvPr id="260" name="テキスト ボックス 259"/>
        <xdr:cNvSpPr txBox="1"/>
      </xdr:nvSpPr>
      <xdr:spPr>
        <a:xfrm>
          <a:off x="3530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90881</xdr:rowOff>
    </xdr:from>
    <xdr:to>
      <xdr:col>15</xdr:col>
      <xdr:colOff>101600</xdr:colOff>
      <xdr:row>98</xdr:row>
      <xdr:rowOff>21031</xdr:rowOff>
    </xdr:to>
    <xdr:sp macro="" textlink="">
      <xdr:nvSpPr>
        <xdr:cNvPr id="261" name="楕円 260"/>
        <xdr:cNvSpPr/>
      </xdr:nvSpPr>
      <xdr:spPr>
        <a:xfrm>
          <a:off x="2857500" y="167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12158</xdr:rowOff>
    </xdr:from>
    <xdr:ext cx="534377" cy="259045"/>
    <xdr:sp macro="" textlink="">
      <xdr:nvSpPr>
        <xdr:cNvPr id="262" name="テキスト ボックス 261"/>
        <xdr:cNvSpPr txBox="1"/>
      </xdr:nvSpPr>
      <xdr:spPr>
        <a:xfrm>
          <a:off x="2641111" y="168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122555</xdr:rowOff>
    </xdr:from>
    <xdr:to>
      <xdr:col>10</xdr:col>
      <xdr:colOff>165100</xdr:colOff>
      <xdr:row>98</xdr:row>
      <xdr:rowOff>52705</xdr:rowOff>
    </xdr:to>
    <xdr:sp macro="" textlink="">
      <xdr:nvSpPr>
        <xdr:cNvPr id="263" name="楕円 262"/>
        <xdr:cNvSpPr/>
      </xdr:nvSpPr>
      <xdr:spPr>
        <a:xfrm>
          <a:off x="1968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43832</xdr:rowOff>
    </xdr:from>
    <xdr:ext cx="534377" cy="259045"/>
    <xdr:sp macro="" textlink="">
      <xdr:nvSpPr>
        <xdr:cNvPr id="264" name="テキスト ボックス 263"/>
        <xdr:cNvSpPr txBox="1"/>
      </xdr:nvSpPr>
      <xdr:spPr>
        <a:xfrm>
          <a:off x="1752111" y="168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23977</xdr:rowOff>
    </xdr:from>
    <xdr:to>
      <xdr:col>6</xdr:col>
      <xdr:colOff>38100</xdr:colOff>
      <xdr:row>98</xdr:row>
      <xdr:rowOff>125577</xdr:rowOff>
    </xdr:to>
    <xdr:sp macro="" textlink="">
      <xdr:nvSpPr>
        <xdr:cNvPr id="265" name="楕円 264"/>
        <xdr:cNvSpPr/>
      </xdr:nvSpPr>
      <xdr:spPr>
        <a:xfrm>
          <a:off x="10795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116704</xdr:rowOff>
    </xdr:from>
    <xdr:ext cx="534377" cy="259045"/>
    <xdr:sp macro="" textlink="">
      <xdr:nvSpPr>
        <xdr:cNvPr id="266" name="テキスト ボックス 265"/>
        <xdr:cNvSpPr txBox="1"/>
      </xdr:nvSpPr>
      <xdr:spPr>
        <a:xfrm>
          <a:off x="863111" y="1691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64870</xdr:rowOff>
    </xdr:from>
    <xdr:to>
      <xdr:col>55</xdr:col>
      <xdr:colOff>0</xdr:colOff>
      <xdr:row>57</xdr:row>
      <xdr:rowOff>113585</xdr:rowOff>
    </xdr:to>
    <xdr:cxnSp macro="">
      <xdr:nvCxnSpPr>
        <xdr:cNvPr id="350" name="直線コネクタ 349"/>
        <xdr:cNvCxnSpPr/>
      </xdr:nvCxnSpPr>
      <xdr:spPr>
        <a:xfrm>
          <a:off x="9639300" y="9837520"/>
          <a:ext cx="8382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64870</xdr:rowOff>
    </xdr:from>
    <xdr:to>
      <xdr:col>50</xdr:col>
      <xdr:colOff>114300</xdr:colOff>
      <xdr:row>57</xdr:row>
      <xdr:rowOff>129683</xdr:rowOff>
    </xdr:to>
    <xdr:cxnSp macro="">
      <xdr:nvCxnSpPr>
        <xdr:cNvPr id="353" name="直線コネクタ 352"/>
        <xdr:cNvCxnSpPr/>
      </xdr:nvCxnSpPr>
      <xdr:spPr>
        <a:xfrm flipV="1">
          <a:off x="8750300" y="9837520"/>
          <a:ext cx="889000" cy="6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125230</xdr:rowOff>
    </xdr:from>
    <xdr:to>
      <xdr:col>45</xdr:col>
      <xdr:colOff>177800</xdr:colOff>
      <xdr:row>57</xdr:row>
      <xdr:rowOff>129683</xdr:rowOff>
    </xdr:to>
    <xdr:cxnSp macro="">
      <xdr:nvCxnSpPr>
        <xdr:cNvPr id="356" name="直線コネクタ 355"/>
        <xdr:cNvCxnSpPr/>
      </xdr:nvCxnSpPr>
      <xdr:spPr>
        <a:xfrm>
          <a:off x="7861300" y="9897880"/>
          <a:ext cx="8890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125102</xdr:rowOff>
    </xdr:from>
    <xdr:to>
      <xdr:col>41</xdr:col>
      <xdr:colOff>50800</xdr:colOff>
      <xdr:row>57</xdr:row>
      <xdr:rowOff>125230</xdr:rowOff>
    </xdr:to>
    <xdr:cxnSp macro="">
      <xdr:nvCxnSpPr>
        <xdr:cNvPr id="359" name="直線コネクタ 358"/>
        <xdr:cNvCxnSpPr/>
      </xdr:nvCxnSpPr>
      <xdr:spPr>
        <a:xfrm>
          <a:off x="6972300" y="9897752"/>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3" name="テキスト ボックス 362"/>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62785</xdr:rowOff>
    </xdr:from>
    <xdr:to>
      <xdr:col>55</xdr:col>
      <xdr:colOff>50800</xdr:colOff>
      <xdr:row>57</xdr:row>
      <xdr:rowOff>164385</xdr:rowOff>
    </xdr:to>
    <xdr:sp macro="" textlink="">
      <xdr:nvSpPr>
        <xdr:cNvPr id="369" name="楕円 368"/>
        <xdr:cNvSpPr/>
      </xdr:nvSpPr>
      <xdr:spPr>
        <a:xfrm>
          <a:off x="10426700" y="98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149162</xdr:rowOff>
    </xdr:from>
    <xdr:ext cx="534377" cy="259045"/>
    <xdr:sp macro="" textlink="">
      <xdr:nvSpPr>
        <xdr:cNvPr id="370" name="農林水産業費該当値テキスト"/>
        <xdr:cNvSpPr txBox="1"/>
      </xdr:nvSpPr>
      <xdr:spPr>
        <a:xfrm>
          <a:off x="10528300" y="97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14070</xdr:rowOff>
    </xdr:from>
    <xdr:to>
      <xdr:col>50</xdr:col>
      <xdr:colOff>165100</xdr:colOff>
      <xdr:row>57</xdr:row>
      <xdr:rowOff>115670</xdr:rowOff>
    </xdr:to>
    <xdr:sp macro="" textlink="">
      <xdr:nvSpPr>
        <xdr:cNvPr id="371" name="楕円 370"/>
        <xdr:cNvSpPr/>
      </xdr:nvSpPr>
      <xdr:spPr>
        <a:xfrm>
          <a:off x="9588500" y="9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106797</xdr:rowOff>
    </xdr:from>
    <xdr:ext cx="534377" cy="259045"/>
    <xdr:sp macro="" textlink="">
      <xdr:nvSpPr>
        <xdr:cNvPr id="372" name="テキスト ボックス 371"/>
        <xdr:cNvSpPr txBox="1"/>
      </xdr:nvSpPr>
      <xdr:spPr>
        <a:xfrm>
          <a:off x="9372111" y="98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78883</xdr:rowOff>
    </xdr:from>
    <xdr:to>
      <xdr:col>46</xdr:col>
      <xdr:colOff>38100</xdr:colOff>
      <xdr:row>58</xdr:row>
      <xdr:rowOff>9033</xdr:rowOff>
    </xdr:to>
    <xdr:sp macro="" textlink="">
      <xdr:nvSpPr>
        <xdr:cNvPr id="373" name="楕円 372"/>
        <xdr:cNvSpPr/>
      </xdr:nvSpPr>
      <xdr:spPr>
        <a:xfrm>
          <a:off x="8699500" y="98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xdr:rowOff>
    </xdr:from>
    <xdr:ext cx="534377" cy="259045"/>
    <xdr:sp macro="" textlink="">
      <xdr:nvSpPr>
        <xdr:cNvPr id="374" name="テキスト ボックス 373"/>
        <xdr:cNvSpPr txBox="1"/>
      </xdr:nvSpPr>
      <xdr:spPr>
        <a:xfrm>
          <a:off x="8483111" y="994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74430</xdr:rowOff>
    </xdr:from>
    <xdr:to>
      <xdr:col>41</xdr:col>
      <xdr:colOff>101600</xdr:colOff>
      <xdr:row>58</xdr:row>
      <xdr:rowOff>4580</xdr:rowOff>
    </xdr:to>
    <xdr:sp macro="" textlink="">
      <xdr:nvSpPr>
        <xdr:cNvPr id="375" name="楕円 374"/>
        <xdr:cNvSpPr/>
      </xdr:nvSpPr>
      <xdr:spPr>
        <a:xfrm>
          <a:off x="7810500" y="9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167157</xdr:rowOff>
    </xdr:from>
    <xdr:ext cx="534377" cy="259045"/>
    <xdr:sp macro="" textlink="">
      <xdr:nvSpPr>
        <xdr:cNvPr id="376" name="テキスト ボックス 375"/>
        <xdr:cNvSpPr txBox="1"/>
      </xdr:nvSpPr>
      <xdr:spPr>
        <a:xfrm>
          <a:off x="7594111" y="99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74302</xdr:rowOff>
    </xdr:from>
    <xdr:to>
      <xdr:col>36</xdr:col>
      <xdr:colOff>165100</xdr:colOff>
      <xdr:row>58</xdr:row>
      <xdr:rowOff>4452</xdr:rowOff>
    </xdr:to>
    <xdr:sp macro="" textlink="">
      <xdr:nvSpPr>
        <xdr:cNvPr id="377" name="楕円 376"/>
        <xdr:cNvSpPr/>
      </xdr:nvSpPr>
      <xdr:spPr>
        <a:xfrm>
          <a:off x="6921500" y="98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167029</xdr:rowOff>
    </xdr:from>
    <xdr:ext cx="534377" cy="259045"/>
    <xdr:sp macro="" textlink="">
      <xdr:nvSpPr>
        <xdr:cNvPr id="378" name="テキスト ボックス 377"/>
        <xdr:cNvSpPr txBox="1"/>
      </xdr:nvSpPr>
      <xdr:spPr>
        <a:xfrm>
          <a:off x="6705111" y="993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28270</xdr:rowOff>
    </xdr:from>
    <xdr:to>
      <xdr:col>55</xdr:col>
      <xdr:colOff>0</xdr:colOff>
      <xdr:row>79</xdr:row>
      <xdr:rowOff>29035</xdr:rowOff>
    </xdr:to>
    <xdr:cxnSp macro="">
      <xdr:nvCxnSpPr>
        <xdr:cNvPr id="407" name="直線コネクタ 406"/>
        <xdr:cNvCxnSpPr/>
      </xdr:nvCxnSpPr>
      <xdr:spPr>
        <a:xfrm>
          <a:off x="9639300" y="13572820"/>
          <a:ext cx="8382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28270</xdr:rowOff>
    </xdr:from>
    <xdr:to>
      <xdr:col>50</xdr:col>
      <xdr:colOff>114300</xdr:colOff>
      <xdr:row>79</xdr:row>
      <xdr:rowOff>32908</xdr:rowOff>
    </xdr:to>
    <xdr:cxnSp macro="">
      <xdr:nvCxnSpPr>
        <xdr:cNvPr id="410" name="直線コネクタ 409"/>
        <xdr:cNvCxnSpPr/>
      </xdr:nvCxnSpPr>
      <xdr:spPr>
        <a:xfrm flipV="1">
          <a:off x="8750300" y="13572820"/>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27617</xdr:rowOff>
    </xdr:from>
    <xdr:to>
      <xdr:col>45</xdr:col>
      <xdr:colOff>177800</xdr:colOff>
      <xdr:row>79</xdr:row>
      <xdr:rowOff>32908</xdr:rowOff>
    </xdr:to>
    <xdr:cxnSp macro="">
      <xdr:nvCxnSpPr>
        <xdr:cNvPr id="413" name="直線コネクタ 412"/>
        <xdr:cNvCxnSpPr/>
      </xdr:nvCxnSpPr>
      <xdr:spPr>
        <a:xfrm>
          <a:off x="7861300" y="13572167"/>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27617</xdr:rowOff>
    </xdr:from>
    <xdr:to>
      <xdr:col>41</xdr:col>
      <xdr:colOff>50800</xdr:colOff>
      <xdr:row>79</xdr:row>
      <xdr:rowOff>35027</xdr:rowOff>
    </xdr:to>
    <xdr:cxnSp macro="">
      <xdr:nvCxnSpPr>
        <xdr:cNvPr id="416" name="直線コネクタ 415"/>
        <xdr:cNvCxnSpPr/>
      </xdr:nvCxnSpPr>
      <xdr:spPr>
        <a:xfrm flipV="1">
          <a:off x="6972300" y="13572167"/>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79044</xdr:rowOff>
    </xdr:from>
    <xdr:ext cx="534377" cy="259045"/>
    <xdr:sp macro="" textlink="">
      <xdr:nvSpPr>
        <xdr:cNvPr id="418" name="テキスト ボックス 417"/>
        <xdr:cNvSpPr txBox="1"/>
      </xdr:nvSpPr>
      <xdr:spPr>
        <a:xfrm>
          <a:off x="7594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85256</xdr:rowOff>
    </xdr:from>
    <xdr:ext cx="534377" cy="259045"/>
    <xdr:sp macro="" textlink="">
      <xdr:nvSpPr>
        <xdr:cNvPr id="420" name="テキスト ボックス 419"/>
        <xdr:cNvSpPr txBox="1"/>
      </xdr:nvSpPr>
      <xdr:spPr>
        <a:xfrm>
          <a:off x="6705111" y="132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149685</xdr:rowOff>
    </xdr:from>
    <xdr:to>
      <xdr:col>55</xdr:col>
      <xdr:colOff>50800</xdr:colOff>
      <xdr:row>79</xdr:row>
      <xdr:rowOff>79835</xdr:rowOff>
    </xdr:to>
    <xdr:sp macro="" textlink="">
      <xdr:nvSpPr>
        <xdr:cNvPr id="426" name="楕円 425"/>
        <xdr:cNvSpPr/>
      </xdr:nvSpPr>
      <xdr:spPr>
        <a:xfrm>
          <a:off x="10426700" y="135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64612</xdr:rowOff>
    </xdr:from>
    <xdr:ext cx="469744" cy="259045"/>
    <xdr:sp macro="" textlink="">
      <xdr:nvSpPr>
        <xdr:cNvPr id="427" name="商工費該当値テキスト"/>
        <xdr:cNvSpPr txBox="1"/>
      </xdr:nvSpPr>
      <xdr:spPr>
        <a:xfrm>
          <a:off x="10528300" y="1343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148920</xdr:rowOff>
    </xdr:from>
    <xdr:to>
      <xdr:col>50</xdr:col>
      <xdr:colOff>165100</xdr:colOff>
      <xdr:row>79</xdr:row>
      <xdr:rowOff>79070</xdr:rowOff>
    </xdr:to>
    <xdr:sp macro="" textlink="">
      <xdr:nvSpPr>
        <xdr:cNvPr id="428" name="楕円 427"/>
        <xdr:cNvSpPr/>
      </xdr:nvSpPr>
      <xdr:spPr>
        <a:xfrm>
          <a:off x="9588500" y="135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70197</xdr:rowOff>
    </xdr:from>
    <xdr:ext cx="469744" cy="259045"/>
    <xdr:sp macro="" textlink="">
      <xdr:nvSpPr>
        <xdr:cNvPr id="429" name="テキスト ボックス 428"/>
        <xdr:cNvSpPr txBox="1"/>
      </xdr:nvSpPr>
      <xdr:spPr>
        <a:xfrm>
          <a:off x="9404428" y="136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153558</xdr:rowOff>
    </xdr:from>
    <xdr:to>
      <xdr:col>46</xdr:col>
      <xdr:colOff>38100</xdr:colOff>
      <xdr:row>79</xdr:row>
      <xdr:rowOff>83708</xdr:rowOff>
    </xdr:to>
    <xdr:sp macro="" textlink="">
      <xdr:nvSpPr>
        <xdr:cNvPr id="430" name="楕円 429"/>
        <xdr:cNvSpPr/>
      </xdr:nvSpPr>
      <xdr:spPr>
        <a:xfrm>
          <a:off x="8699500" y="135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74835</xdr:rowOff>
    </xdr:from>
    <xdr:ext cx="469744" cy="259045"/>
    <xdr:sp macro="" textlink="">
      <xdr:nvSpPr>
        <xdr:cNvPr id="431" name="テキスト ボックス 430"/>
        <xdr:cNvSpPr txBox="1"/>
      </xdr:nvSpPr>
      <xdr:spPr>
        <a:xfrm>
          <a:off x="8515428" y="1361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148267</xdr:rowOff>
    </xdr:from>
    <xdr:to>
      <xdr:col>41</xdr:col>
      <xdr:colOff>101600</xdr:colOff>
      <xdr:row>79</xdr:row>
      <xdr:rowOff>78417</xdr:rowOff>
    </xdr:to>
    <xdr:sp macro="" textlink="">
      <xdr:nvSpPr>
        <xdr:cNvPr id="432" name="楕円 431"/>
        <xdr:cNvSpPr/>
      </xdr:nvSpPr>
      <xdr:spPr>
        <a:xfrm>
          <a:off x="7810500" y="135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69544</xdr:rowOff>
    </xdr:from>
    <xdr:ext cx="469744" cy="259045"/>
    <xdr:sp macro="" textlink="">
      <xdr:nvSpPr>
        <xdr:cNvPr id="433" name="テキスト ボックス 432"/>
        <xdr:cNvSpPr txBox="1"/>
      </xdr:nvSpPr>
      <xdr:spPr>
        <a:xfrm>
          <a:off x="7626428" y="1361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155677</xdr:rowOff>
    </xdr:from>
    <xdr:to>
      <xdr:col>36</xdr:col>
      <xdr:colOff>165100</xdr:colOff>
      <xdr:row>79</xdr:row>
      <xdr:rowOff>85827</xdr:rowOff>
    </xdr:to>
    <xdr:sp macro="" textlink="">
      <xdr:nvSpPr>
        <xdr:cNvPr id="434" name="楕円 433"/>
        <xdr:cNvSpPr/>
      </xdr:nvSpPr>
      <xdr:spPr>
        <a:xfrm>
          <a:off x="6921500" y="135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76954</xdr:rowOff>
    </xdr:from>
    <xdr:ext cx="469744" cy="259045"/>
    <xdr:sp macro="" textlink="">
      <xdr:nvSpPr>
        <xdr:cNvPr id="435" name="テキスト ボックス 434"/>
        <xdr:cNvSpPr txBox="1"/>
      </xdr:nvSpPr>
      <xdr:spPr>
        <a:xfrm>
          <a:off x="6737428" y="136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136740</xdr:rowOff>
    </xdr:from>
    <xdr:to>
      <xdr:col>55</xdr:col>
      <xdr:colOff>0</xdr:colOff>
      <xdr:row>95</xdr:row>
      <xdr:rowOff>95465</xdr:rowOff>
    </xdr:to>
    <xdr:cxnSp macro="">
      <xdr:nvCxnSpPr>
        <xdr:cNvPr id="464" name="直線コネクタ 463"/>
        <xdr:cNvCxnSpPr/>
      </xdr:nvCxnSpPr>
      <xdr:spPr>
        <a:xfrm flipV="1">
          <a:off x="9639300" y="16253040"/>
          <a:ext cx="8382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150609</xdr:rowOff>
    </xdr:from>
    <xdr:to>
      <xdr:col>50</xdr:col>
      <xdr:colOff>114300</xdr:colOff>
      <xdr:row>95</xdr:row>
      <xdr:rowOff>95465</xdr:rowOff>
    </xdr:to>
    <xdr:cxnSp macro="">
      <xdr:nvCxnSpPr>
        <xdr:cNvPr id="467" name="直線コネクタ 466"/>
        <xdr:cNvCxnSpPr/>
      </xdr:nvCxnSpPr>
      <xdr:spPr>
        <a:xfrm>
          <a:off x="8750300" y="16266909"/>
          <a:ext cx="889000" cy="1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150609</xdr:rowOff>
    </xdr:from>
    <xdr:to>
      <xdr:col>45</xdr:col>
      <xdr:colOff>177800</xdr:colOff>
      <xdr:row>95</xdr:row>
      <xdr:rowOff>59513</xdr:rowOff>
    </xdr:to>
    <xdr:cxnSp macro="">
      <xdr:nvCxnSpPr>
        <xdr:cNvPr id="470" name="直線コネクタ 469"/>
        <xdr:cNvCxnSpPr/>
      </xdr:nvCxnSpPr>
      <xdr:spPr>
        <a:xfrm flipV="1">
          <a:off x="7861300" y="16266909"/>
          <a:ext cx="889000" cy="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59513</xdr:rowOff>
    </xdr:from>
    <xdr:to>
      <xdr:col>41</xdr:col>
      <xdr:colOff>50800</xdr:colOff>
      <xdr:row>96</xdr:row>
      <xdr:rowOff>13588</xdr:rowOff>
    </xdr:to>
    <xdr:cxnSp macro="">
      <xdr:nvCxnSpPr>
        <xdr:cNvPr id="473" name="直線コネクタ 472"/>
        <xdr:cNvCxnSpPr/>
      </xdr:nvCxnSpPr>
      <xdr:spPr>
        <a:xfrm flipV="1">
          <a:off x="6972300" y="16347263"/>
          <a:ext cx="889000" cy="1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85940</xdr:rowOff>
    </xdr:from>
    <xdr:to>
      <xdr:col>55</xdr:col>
      <xdr:colOff>50800</xdr:colOff>
      <xdr:row>95</xdr:row>
      <xdr:rowOff>16090</xdr:rowOff>
    </xdr:to>
    <xdr:sp macro="" textlink="">
      <xdr:nvSpPr>
        <xdr:cNvPr id="483" name="楕円 482"/>
        <xdr:cNvSpPr/>
      </xdr:nvSpPr>
      <xdr:spPr>
        <a:xfrm>
          <a:off x="10426700" y="162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108817</xdr:rowOff>
    </xdr:from>
    <xdr:ext cx="534377" cy="259045"/>
    <xdr:sp macro="" textlink="">
      <xdr:nvSpPr>
        <xdr:cNvPr id="484" name="土木費該当値テキスト"/>
        <xdr:cNvSpPr txBox="1"/>
      </xdr:nvSpPr>
      <xdr:spPr>
        <a:xfrm>
          <a:off x="10528300" y="160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44665</xdr:rowOff>
    </xdr:from>
    <xdr:to>
      <xdr:col>50</xdr:col>
      <xdr:colOff>165100</xdr:colOff>
      <xdr:row>95</xdr:row>
      <xdr:rowOff>146265</xdr:rowOff>
    </xdr:to>
    <xdr:sp macro="" textlink="">
      <xdr:nvSpPr>
        <xdr:cNvPr id="485" name="楕円 484"/>
        <xdr:cNvSpPr/>
      </xdr:nvSpPr>
      <xdr:spPr>
        <a:xfrm>
          <a:off x="9588500" y="163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137392</xdr:rowOff>
    </xdr:from>
    <xdr:ext cx="534377" cy="259045"/>
    <xdr:sp macro="" textlink="">
      <xdr:nvSpPr>
        <xdr:cNvPr id="486" name="テキスト ボックス 485"/>
        <xdr:cNvSpPr txBox="1"/>
      </xdr:nvSpPr>
      <xdr:spPr>
        <a:xfrm>
          <a:off x="9372111" y="16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99809</xdr:rowOff>
    </xdr:from>
    <xdr:to>
      <xdr:col>46</xdr:col>
      <xdr:colOff>38100</xdr:colOff>
      <xdr:row>95</xdr:row>
      <xdr:rowOff>29959</xdr:rowOff>
    </xdr:to>
    <xdr:sp macro="" textlink="">
      <xdr:nvSpPr>
        <xdr:cNvPr id="487" name="楕円 486"/>
        <xdr:cNvSpPr/>
      </xdr:nvSpPr>
      <xdr:spPr>
        <a:xfrm>
          <a:off x="8699500" y="162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21086</xdr:rowOff>
    </xdr:from>
    <xdr:ext cx="534377" cy="259045"/>
    <xdr:sp macro="" textlink="">
      <xdr:nvSpPr>
        <xdr:cNvPr id="488" name="テキスト ボックス 487"/>
        <xdr:cNvSpPr txBox="1"/>
      </xdr:nvSpPr>
      <xdr:spPr>
        <a:xfrm>
          <a:off x="8483111" y="163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8713</xdr:rowOff>
    </xdr:from>
    <xdr:to>
      <xdr:col>41</xdr:col>
      <xdr:colOff>101600</xdr:colOff>
      <xdr:row>95</xdr:row>
      <xdr:rowOff>110313</xdr:rowOff>
    </xdr:to>
    <xdr:sp macro="" textlink="">
      <xdr:nvSpPr>
        <xdr:cNvPr id="489" name="楕円 488"/>
        <xdr:cNvSpPr/>
      </xdr:nvSpPr>
      <xdr:spPr>
        <a:xfrm>
          <a:off x="7810500" y="162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101440</xdr:rowOff>
    </xdr:from>
    <xdr:ext cx="534377" cy="259045"/>
    <xdr:sp macro="" textlink="">
      <xdr:nvSpPr>
        <xdr:cNvPr id="490" name="テキスト ボックス 489"/>
        <xdr:cNvSpPr txBox="1"/>
      </xdr:nvSpPr>
      <xdr:spPr>
        <a:xfrm>
          <a:off x="7594111" y="163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134238</xdr:rowOff>
    </xdr:from>
    <xdr:to>
      <xdr:col>36</xdr:col>
      <xdr:colOff>165100</xdr:colOff>
      <xdr:row>96</xdr:row>
      <xdr:rowOff>64388</xdr:rowOff>
    </xdr:to>
    <xdr:sp macro="" textlink="">
      <xdr:nvSpPr>
        <xdr:cNvPr id="491" name="楕円 490"/>
        <xdr:cNvSpPr/>
      </xdr:nvSpPr>
      <xdr:spPr>
        <a:xfrm>
          <a:off x="6921500" y="164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55515</xdr:rowOff>
    </xdr:from>
    <xdr:ext cx="534377" cy="259045"/>
    <xdr:sp macro="" textlink="">
      <xdr:nvSpPr>
        <xdr:cNvPr id="492" name="テキスト ボックス 491"/>
        <xdr:cNvSpPr txBox="1"/>
      </xdr:nvSpPr>
      <xdr:spPr>
        <a:xfrm>
          <a:off x="6705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163801</xdr:rowOff>
    </xdr:from>
    <xdr:to>
      <xdr:col>85</xdr:col>
      <xdr:colOff>127000</xdr:colOff>
      <xdr:row>35</xdr:row>
      <xdr:rowOff>153514</xdr:rowOff>
    </xdr:to>
    <xdr:cxnSp macro="">
      <xdr:nvCxnSpPr>
        <xdr:cNvPr id="524" name="直線コネクタ 523"/>
        <xdr:cNvCxnSpPr/>
      </xdr:nvCxnSpPr>
      <xdr:spPr>
        <a:xfrm>
          <a:off x="15481300" y="5307301"/>
          <a:ext cx="838200" cy="84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163801</xdr:rowOff>
    </xdr:from>
    <xdr:to>
      <xdr:col>81</xdr:col>
      <xdr:colOff>50800</xdr:colOff>
      <xdr:row>31</xdr:row>
      <xdr:rowOff>47084</xdr:rowOff>
    </xdr:to>
    <xdr:cxnSp macro="">
      <xdr:nvCxnSpPr>
        <xdr:cNvPr id="527" name="直線コネクタ 526"/>
        <xdr:cNvCxnSpPr/>
      </xdr:nvCxnSpPr>
      <xdr:spPr>
        <a:xfrm flipV="1">
          <a:off x="14592300" y="5307301"/>
          <a:ext cx="8890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141753</xdr:rowOff>
    </xdr:from>
    <xdr:ext cx="534377" cy="259045"/>
    <xdr:sp macro="" textlink="">
      <xdr:nvSpPr>
        <xdr:cNvPr id="529" name="テキスト ボックス 528"/>
        <xdr:cNvSpPr txBox="1"/>
      </xdr:nvSpPr>
      <xdr:spPr>
        <a:xfrm>
          <a:off x="15214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47084</xdr:rowOff>
    </xdr:from>
    <xdr:to>
      <xdr:col>76</xdr:col>
      <xdr:colOff>114300</xdr:colOff>
      <xdr:row>36</xdr:row>
      <xdr:rowOff>13905</xdr:rowOff>
    </xdr:to>
    <xdr:cxnSp macro="">
      <xdr:nvCxnSpPr>
        <xdr:cNvPr id="530" name="直線コネクタ 529"/>
        <xdr:cNvCxnSpPr/>
      </xdr:nvCxnSpPr>
      <xdr:spPr>
        <a:xfrm flipV="1">
          <a:off x="13703300" y="5362034"/>
          <a:ext cx="889000" cy="8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105144</xdr:rowOff>
    </xdr:from>
    <xdr:ext cx="534377" cy="259045"/>
    <xdr:sp macro="" textlink="">
      <xdr:nvSpPr>
        <xdr:cNvPr id="532" name="テキスト ボックス 531"/>
        <xdr:cNvSpPr txBox="1"/>
      </xdr:nvSpPr>
      <xdr:spPr>
        <a:xfrm>
          <a:off x="14325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13905</xdr:rowOff>
    </xdr:from>
    <xdr:to>
      <xdr:col>71</xdr:col>
      <xdr:colOff>177800</xdr:colOff>
      <xdr:row>36</xdr:row>
      <xdr:rowOff>109949</xdr:rowOff>
    </xdr:to>
    <xdr:cxnSp macro="">
      <xdr:nvCxnSpPr>
        <xdr:cNvPr id="533" name="直線コネクタ 532"/>
        <xdr:cNvCxnSpPr/>
      </xdr:nvCxnSpPr>
      <xdr:spPr>
        <a:xfrm flipV="1">
          <a:off x="12814300" y="6186105"/>
          <a:ext cx="889000" cy="9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102714</xdr:rowOff>
    </xdr:from>
    <xdr:to>
      <xdr:col>85</xdr:col>
      <xdr:colOff>177800</xdr:colOff>
      <xdr:row>36</xdr:row>
      <xdr:rowOff>32864</xdr:rowOff>
    </xdr:to>
    <xdr:sp macro="" textlink="">
      <xdr:nvSpPr>
        <xdr:cNvPr id="543" name="楕円 542"/>
        <xdr:cNvSpPr/>
      </xdr:nvSpPr>
      <xdr:spPr>
        <a:xfrm>
          <a:off x="16268700" y="61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81141</xdr:rowOff>
    </xdr:from>
    <xdr:ext cx="534377" cy="259045"/>
    <xdr:sp macro="" textlink="">
      <xdr:nvSpPr>
        <xdr:cNvPr id="544" name="消防費該当値テキスト"/>
        <xdr:cNvSpPr txBox="1"/>
      </xdr:nvSpPr>
      <xdr:spPr>
        <a:xfrm>
          <a:off x="16370300" y="60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113001</xdr:rowOff>
    </xdr:from>
    <xdr:to>
      <xdr:col>81</xdr:col>
      <xdr:colOff>101600</xdr:colOff>
      <xdr:row>31</xdr:row>
      <xdr:rowOff>43151</xdr:rowOff>
    </xdr:to>
    <xdr:sp macro="" textlink="">
      <xdr:nvSpPr>
        <xdr:cNvPr id="545" name="楕円 544"/>
        <xdr:cNvSpPr/>
      </xdr:nvSpPr>
      <xdr:spPr>
        <a:xfrm>
          <a:off x="15430500" y="52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59678</xdr:rowOff>
    </xdr:from>
    <xdr:ext cx="534377" cy="259045"/>
    <xdr:sp macro="" textlink="">
      <xdr:nvSpPr>
        <xdr:cNvPr id="546" name="テキスト ボックス 545"/>
        <xdr:cNvSpPr txBox="1"/>
      </xdr:nvSpPr>
      <xdr:spPr>
        <a:xfrm>
          <a:off x="15214111" y="50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167734</xdr:rowOff>
    </xdr:from>
    <xdr:to>
      <xdr:col>76</xdr:col>
      <xdr:colOff>165100</xdr:colOff>
      <xdr:row>31</xdr:row>
      <xdr:rowOff>97884</xdr:rowOff>
    </xdr:to>
    <xdr:sp macro="" textlink="">
      <xdr:nvSpPr>
        <xdr:cNvPr id="547" name="楕円 546"/>
        <xdr:cNvSpPr/>
      </xdr:nvSpPr>
      <xdr:spPr>
        <a:xfrm>
          <a:off x="14541500" y="53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114411</xdr:rowOff>
    </xdr:from>
    <xdr:ext cx="534377" cy="259045"/>
    <xdr:sp macro="" textlink="">
      <xdr:nvSpPr>
        <xdr:cNvPr id="548" name="テキスト ボックス 547"/>
        <xdr:cNvSpPr txBox="1"/>
      </xdr:nvSpPr>
      <xdr:spPr>
        <a:xfrm>
          <a:off x="14325111" y="50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134555</xdr:rowOff>
    </xdr:from>
    <xdr:to>
      <xdr:col>72</xdr:col>
      <xdr:colOff>38100</xdr:colOff>
      <xdr:row>36</xdr:row>
      <xdr:rowOff>64705</xdr:rowOff>
    </xdr:to>
    <xdr:sp macro="" textlink="">
      <xdr:nvSpPr>
        <xdr:cNvPr id="549" name="楕円 548"/>
        <xdr:cNvSpPr/>
      </xdr:nvSpPr>
      <xdr:spPr>
        <a:xfrm>
          <a:off x="13652500" y="61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55832</xdr:rowOff>
    </xdr:from>
    <xdr:ext cx="534377" cy="259045"/>
    <xdr:sp macro="" textlink="">
      <xdr:nvSpPr>
        <xdr:cNvPr id="550" name="テキスト ボックス 549"/>
        <xdr:cNvSpPr txBox="1"/>
      </xdr:nvSpPr>
      <xdr:spPr>
        <a:xfrm>
          <a:off x="13436111" y="62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59149</xdr:rowOff>
    </xdr:from>
    <xdr:to>
      <xdr:col>67</xdr:col>
      <xdr:colOff>101600</xdr:colOff>
      <xdr:row>36</xdr:row>
      <xdr:rowOff>160749</xdr:rowOff>
    </xdr:to>
    <xdr:sp macro="" textlink="">
      <xdr:nvSpPr>
        <xdr:cNvPr id="551" name="楕円 550"/>
        <xdr:cNvSpPr/>
      </xdr:nvSpPr>
      <xdr:spPr>
        <a:xfrm>
          <a:off x="12763500" y="62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151876</xdr:rowOff>
    </xdr:from>
    <xdr:ext cx="534377" cy="259045"/>
    <xdr:sp macro="" textlink="">
      <xdr:nvSpPr>
        <xdr:cNvPr id="552" name="テキスト ボックス 551"/>
        <xdr:cNvSpPr txBox="1"/>
      </xdr:nvSpPr>
      <xdr:spPr>
        <a:xfrm>
          <a:off x="12547111" y="63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63903</xdr:rowOff>
    </xdr:from>
    <xdr:to>
      <xdr:col>85</xdr:col>
      <xdr:colOff>127000</xdr:colOff>
      <xdr:row>56</xdr:row>
      <xdr:rowOff>117918</xdr:rowOff>
    </xdr:to>
    <xdr:cxnSp macro="">
      <xdr:nvCxnSpPr>
        <xdr:cNvPr id="583" name="直線コネクタ 582"/>
        <xdr:cNvCxnSpPr/>
      </xdr:nvCxnSpPr>
      <xdr:spPr>
        <a:xfrm flipV="1">
          <a:off x="15481300" y="9665103"/>
          <a:ext cx="8382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94570</xdr:rowOff>
    </xdr:from>
    <xdr:ext cx="534377" cy="259045"/>
    <xdr:sp macro="" textlink="">
      <xdr:nvSpPr>
        <xdr:cNvPr id="584" name="教育費平均値テキスト"/>
        <xdr:cNvSpPr txBox="1"/>
      </xdr:nvSpPr>
      <xdr:spPr>
        <a:xfrm>
          <a:off x="16370300" y="969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56131</xdr:rowOff>
    </xdr:from>
    <xdr:to>
      <xdr:col>81</xdr:col>
      <xdr:colOff>50800</xdr:colOff>
      <xdr:row>56</xdr:row>
      <xdr:rowOff>117918</xdr:rowOff>
    </xdr:to>
    <xdr:cxnSp macro="">
      <xdr:nvCxnSpPr>
        <xdr:cNvPr id="586" name="直線コネクタ 585"/>
        <xdr:cNvCxnSpPr/>
      </xdr:nvCxnSpPr>
      <xdr:spPr>
        <a:xfrm>
          <a:off x="14592300" y="9657331"/>
          <a:ext cx="889000" cy="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66948</xdr:rowOff>
    </xdr:from>
    <xdr:ext cx="534377" cy="259045"/>
    <xdr:sp macro="" textlink="">
      <xdr:nvSpPr>
        <xdr:cNvPr id="588" name="テキスト ボックス 587"/>
        <xdr:cNvSpPr txBox="1"/>
      </xdr:nvSpPr>
      <xdr:spPr>
        <a:xfrm>
          <a:off x="15214111" y="98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8712</xdr:rowOff>
    </xdr:from>
    <xdr:to>
      <xdr:col>76</xdr:col>
      <xdr:colOff>114300</xdr:colOff>
      <xdr:row>56</xdr:row>
      <xdr:rowOff>56131</xdr:rowOff>
    </xdr:to>
    <xdr:cxnSp macro="">
      <xdr:nvCxnSpPr>
        <xdr:cNvPr id="589" name="直線コネクタ 588"/>
        <xdr:cNvCxnSpPr/>
      </xdr:nvCxnSpPr>
      <xdr:spPr>
        <a:xfrm>
          <a:off x="13703300" y="9609912"/>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61266</xdr:rowOff>
    </xdr:from>
    <xdr:ext cx="534377" cy="259045"/>
    <xdr:sp macro="" textlink="">
      <xdr:nvSpPr>
        <xdr:cNvPr id="591" name="テキスト ボックス 590"/>
        <xdr:cNvSpPr txBox="1"/>
      </xdr:nvSpPr>
      <xdr:spPr>
        <a:xfrm>
          <a:off x="14325111" y="98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8712</xdr:rowOff>
    </xdr:from>
    <xdr:to>
      <xdr:col>71</xdr:col>
      <xdr:colOff>177800</xdr:colOff>
      <xdr:row>56</xdr:row>
      <xdr:rowOff>45118</xdr:rowOff>
    </xdr:to>
    <xdr:cxnSp macro="">
      <xdr:nvCxnSpPr>
        <xdr:cNvPr id="592" name="直線コネクタ 591"/>
        <xdr:cNvCxnSpPr/>
      </xdr:nvCxnSpPr>
      <xdr:spPr>
        <a:xfrm flipV="1">
          <a:off x="12814300" y="9609912"/>
          <a:ext cx="889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83610</xdr:rowOff>
    </xdr:from>
    <xdr:ext cx="534377" cy="259045"/>
    <xdr:sp macro="" textlink="">
      <xdr:nvSpPr>
        <xdr:cNvPr id="594" name="テキスト ボックス 593"/>
        <xdr:cNvSpPr txBox="1"/>
      </xdr:nvSpPr>
      <xdr:spPr>
        <a:xfrm>
          <a:off x="13436111" y="9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61436</xdr:rowOff>
    </xdr:from>
    <xdr:ext cx="534377" cy="259045"/>
    <xdr:sp macro="" textlink="">
      <xdr:nvSpPr>
        <xdr:cNvPr id="596" name="テキスト ボックス 595"/>
        <xdr:cNvSpPr txBox="1"/>
      </xdr:nvSpPr>
      <xdr:spPr>
        <a:xfrm>
          <a:off x="12547111" y="98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13103</xdr:rowOff>
    </xdr:from>
    <xdr:to>
      <xdr:col>85</xdr:col>
      <xdr:colOff>177800</xdr:colOff>
      <xdr:row>56</xdr:row>
      <xdr:rowOff>114703</xdr:rowOff>
    </xdr:to>
    <xdr:sp macro="" textlink="">
      <xdr:nvSpPr>
        <xdr:cNvPr id="602" name="楕円 601"/>
        <xdr:cNvSpPr/>
      </xdr:nvSpPr>
      <xdr:spPr>
        <a:xfrm>
          <a:off x="16268700" y="96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35980</xdr:rowOff>
    </xdr:from>
    <xdr:ext cx="534377" cy="259045"/>
    <xdr:sp macro="" textlink="">
      <xdr:nvSpPr>
        <xdr:cNvPr id="603" name="教育費該当値テキスト"/>
        <xdr:cNvSpPr txBox="1"/>
      </xdr:nvSpPr>
      <xdr:spPr>
        <a:xfrm>
          <a:off x="16370300" y="946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67118</xdr:rowOff>
    </xdr:from>
    <xdr:to>
      <xdr:col>81</xdr:col>
      <xdr:colOff>101600</xdr:colOff>
      <xdr:row>56</xdr:row>
      <xdr:rowOff>168718</xdr:rowOff>
    </xdr:to>
    <xdr:sp macro="" textlink="">
      <xdr:nvSpPr>
        <xdr:cNvPr id="604" name="楕円 603"/>
        <xdr:cNvSpPr/>
      </xdr:nvSpPr>
      <xdr:spPr>
        <a:xfrm>
          <a:off x="15430500" y="96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13795</xdr:rowOff>
    </xdr:from>
    <xdr:ext cx="534377" cy="259045"/>
    <xdr:sp macro="" textlink="">
      <xdr:nvSpPr>
        <xdr:cNvPr id="605" name="テキスト ボックス 604"/>
        <xdr:cNvSpPr txBox="1"/>
      </xdr:nvSpPr>
      <xdr:spPr>
        <a:xfrm>
          <a:off x="15214111" y="944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5331</xdr:rowOff>
    </xdr:from>
    <xdr:to>
      <xdr:col>76</xdr:col>
      <xdr:colOff>165100</xdr:colOff>
      <xdr:row>56</xdr:row>
      <xdr:rowOff>106931</xdr:rowOff>
    </xdr:to>
    <xdr:sp macro="" textlink="">
      <xdr:nvSpPr>
        <xdr:cNvPr id="606" name="楕円 605"/>
        <xdr:cNvSpPr/>
      </xdr:nvSpPr>
      <xdr:spPr>
        <a:xfrm>
          <a:off x="14541500" y="96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123458</xdr:rowOff>
    </xdr:from>
    <xdr:ext cx="534377" cy="259045"/>
    <xdr:sp macro="" textlink="">
      <xdr:nvSpPr>
        <xdr:cNvPr id="607" name="テキスト ボックス 606"/>
        <xdr:cNvSpPr txBox="1"/>
      </xdr:nvSpPr>
      <xdr:spPr>
        <a:xfrm>
          <a:off x="14325111" y="93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129362</xdr:rowOff>
    </xdr:from>
    <xdr:to>
      <xdr:col>72</xdr:col>
      <xdr:colOff>38100</xdr:colOff>
      <xdr:row>56</xdr:row>
      <xdr:rowOff>59512</xdr:rowOff>
    </xdr:to>
    <xdr:sp macro="" textlink="">
      <xdr:nvSpPr>
        <xdr:cNvPr id="608" name="楕円 607"/>
        <xdr:cNvSpPr/>
      </xdr:nvSpPr>
      <xdr:spPr>
        <a:xfrm>
          <a:off x="13652500" y="95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76039</xdr:rowOff>
    </xdr:from>
    <xdr:ext cx="534377" cy="259045"/>
    <xdr:sp macro="" textlink="">
      <xdr:nvSpPr>
        <xdr:cNvPr id="609" name="テキスト ボックス 608"/>
        <xdr:cNvSpPr txBox="1"/>
      </xdr:nvSpPr>
      <xdr:spPr>
        <a:xfrm>
          <a:off x="13436111" y="9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165768</xdr:rowOff>
    </xdr:from>
    <xdr:to>
      <xdr:col>67</xdr:col>
      <xdr:colOff>101600</xdr:colOff>
      <xdr:row>56</xdr:row>
      <xdr:rowOff>95918</xdr:rowOff>
    </xdr:to>
    <xdr:sp macro="" textlink="">
      <xdr:nvSpPr>
        <xdr:cNvPr id="610" name="楕円 609"/>
        <xdr:cNvSpPr/>
      </xdr:nvSpPr>
      <xdr:spPr>
        <a:xfrm>
          <a:off x="12763500" y="95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112445</xdr:rowOff>
    </xdr:from>
    <xdr:ext cx="534377" cy="259045"/>
    <xdr:sp macro="" textlink="">
      <xdr:nvSpPr>
        <xdr:cNvPr id="611" name="テキスト ボックス 610"/>
        <xdr:cNvSpPr txBox="1"/>
      </xdr:nvSpPr>
      <xdr:spPr>
        <a:xfrm>
          <a:off x="12547111" y="93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406</xdr:rowOff>
    </xdr:from>
    <xdr:to>
      <xdr:col>85</xdr:col>
      <xdr:colOff>127000</xdr:colOff>
      <xdr:row>78</xdr:row>
      <xdr:rowOff>156584</xdr:rowOff>
    </xdr:to>
    <xdr:cxnSp macro="">
      <xdr:nvCxnSpPr>
        <xdr:cNvPr id="642" name="直線コネクタ 641"/>
        <xdr:cNvCxnSpPr/>
      </xdr:nvCxnSpPr>
      <xdr:spPr>
        <a:xfrm flipV="1">
          <a:off x="15481300" y="13373506"/>
          <a:ext cx="838200" cy="1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50553</xdr:rowOff>
    </xdr:from>
    <xdr:ext cx="534377" cy="259045"/>
    <xdr:sp macro="" textlink="">
      <xdr:nvSpPr>
        <xdr:cNvPr id="643" name="災害復旧費平均値テキスト"/>
        <xdr:cNvSpPr txBox="1"/>
      </xdr:nvSpPr>
      <xdr:spPr>
        <a:xfrm>
          <a:off x="16370300" y="134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156584</xdr:rowOff>
    </xdr:from>
    <xdr:to>
      <xdr:col>81</xdr:col>
      <xdr:colOff>50800</xdr:colOff>
      <xdr:row>79</xdr:row>
      <xdr:rowOff>21242</xdr:rowOff>
    </xdr:to>
    <xdr:cxnSp macro="">
      <xdr:nvCxnSpPr>
        <xdr:cNvPr id="645" name="直線コネクタ 644"/>
        <xdr:cNvCxnSpPr/>
      </xdr:nvCxnSpPr>
      <xdr:spPr>
        <a:xfrm flipV="1">
          <a:off x="14592300" y="13529684"/>
          <a:ext cx="8890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58030</xdr:rowOff>
    </xdr:from>
    <xdr:ext cx="469744" cy="259045"/>
    <xdr:sp macro="" textlink="">
      <xdr:nvSpPr>
        <xdr:cNvPr id="647" name="テキスト ボックス 646"/>
        <xdr:cNvSpPr txBox="1"/>
      </xdr:nvSpPr>
      <xdr:spPr>
        <a:xfrm>
          <a:off x="15246428"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21242</xdr:rowOff>
    </xdr:from>
    <xdr:to>
      <xdr:col>76</xdr:col>
      <xdr:colOff>114300</xdr:colOff>
      <xdr:row>79</xdr:row>
      <xdr:rowOff>36199</xdr:rowOff>
    </xdr:to>
    <xdr:cxnSp macro="">
      <xdr:nvCxnSpPr>
        <xdr:cNvPr id="648" name="直線コネクタ 647"/>
        <xdr:cNvCxnSpPr/>
      </xdr:nvCxnSpPr>
      <xdr:spPr>
        <a:xfrm flipV="1">
          <a:off x="13703300" y="13565792"/>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91679</xdr:rowOff>
    </xdr:from>
    <xdr:ext cx="469744" cy="259045"/>
    <xdr:sp macro="" textlink="">
      <xdr:nvSpPr>
        <xdr:cNvPr id="650" name="テキスト ボックス 649"/>
        <xdr:cNvSpPr txBox="1"/>
      </xdr:nvSpPr>
      <xdr:spPr>
        <a:xfrm>
          <a:off x="14357428" y="13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28786</xdr:rowOff>
    </xdr:from>
    <xdr:to>
      <xdr:col>71</xdr:col>
      <xdr:colOff>177800</xdr:colOff>
      <xdr:row>79</xdr:row>
      <xdr:rowOff>36199</xdr:rowOff>
    </xdr:to>
    <xdr:cxnSp macro="">
      <xdr:nvCxnSpPr>
        <xdr:cNvPr id="651" name="直線コネクタ 650"/>
        <xdr:cNvCxnSpPr/>
      </xdr:nvCxnSpPr>
      <xdr:spPr>
        <a:xfrm>
          <a:off x="12814300" y="1357333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94127</xdr:rowOff>
    </xdr:from>
    <xdr:ext cx="469744" cy="259045"/>
    <xdr:sp macro="" textlink="">
      <xdr:nvSpPr>
        <xdr:cNvPr id="653" name="テキスト ボックス 652"/>
        <xdr:cNvSpPr txBox="1"/>
      </xdr:nvSpPr>
      <xdr:spPr>
        <a:xfrm>
          <a:off x="13468428"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121056</xdr:rowOff>
    </xdr:from>
    <xdr:to>
      <xdr:col>85</xdr:col>
      <xdr:colOff>177800</xdr:colOff>
      <xdr:row>78</xdr:row>
      <xdr:rowOff>51206</xdr:rowOff>
    </xdr:to>
    <xdr:sp macro="" textlink="">
      <xdr:nvSpPr>
        <xdr:cNvPr id="661" name="楕円 660"/>
        <xdr:cNvSpPr/>
      </xdr:nvSpPr>
      <xdr:spPr>
        <a:xfrm>
          <a:off x="16268700" y="133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143933</xdr:rowOff>
    </xdr:from>
    <xdr:ext cx="534377" cy="259045"/>
    <xdr:sp macro="" textlink="">
      <xdr:nvSpPr>
        <xdr:cNvPr id="662" name="災害復旧費該当値テキスト"/>
        <xdr:cNvSpPr txBox="1"/>
      </xdr:nvSpPr>
      <xdr:spPr>
        <a:xfrm>
          <a:off x="16370300" y="131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105784</xdr:rowOff>
    </xdr:from>
    <xdr:to>
      <xdr:col>81</xdr:col>
      <xdr:colOff>101600</xdr:colOff>
      <xdr:row>79</xdr:row>
      <xdr:rowOff>35934</xdr:rowOff>
    </xdr:to>
    <xdr:sp macro="" textlink="">
      <xdr:nvSpPr>
        <xdr:cNvPr id="663" name="楕円 662"/>
        <xdr:cNvSpPr/>
      </xdr:nvSpPr>
      <xdr:spPr>
        <a:xfrm>
          <a:off x="15430500" y="134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52461</xdr:rowOff>
    </xdr:from>
    <xdr:ext cx="534377" cy="259045"/>
    <xdr:sp macro="" textlink="">
      <xdr:nvSpPr>
        <xdr:cNvPr id="664" name="テキスト ボックス 663"/>
        <xdr:cNvSpPr txBox="1"/>
      </xdr:nvSpPr>
      <xdr:spPr>
        <a:xfrm>
          <a:off x="15214111" y="132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141892</xdr:rowOff>
    </xdr:from>
    <xdr:to>
      <xdr:col>76</xdr:col>
      <xdr:colOff>165100</xdr:colOff>
      <xdr:row>79</xdr:row>
      <xdr:rowOff>72042</xdr:rowOff>
    </xdr:to>
    <xdr:sp macro="" textlink="">
      <xdr:nvSpPr>
        <xdr:cNvPr id="665" name="楕円 664"/>
        <xdr:cNvSpPr/>
      </xdr:nvSpPr>
      <xdr:spPr>
        <a:xfrm>
          <a:off x="14541500" y="135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88569</xdr:rowOff>
    </xdr:from>
    <xdr:ext cx="469744" cy="259045"/>
    <xdr:sp macro="" textlink="">
      <xdr:nvSpPr>
        <xdr:cNvPr id="666" name="テキスト ボックス 665"/>
        <xdr:cNvSpPr txBox="1"/>
      </xdr:nvSpPr>
      <xdr:spPr>
        <a:xfrm>
          <a:off x="14357428" y="132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156849</xdr:rowOff>
    </xdr:from>
    <xdr:to>
      <xdr:col>72</xdr:col>
      <xdr:colOff>38100</xdr:colOff>
      <xdr:row>79</xdr:row>
      <xdr:rowOff>86999</xdr:rowOff>
    </xdr:to>
    <xdr:sp macro="" textlink="">
      <xdr:nvSpPr>
        <xdr:cNvPr id="667" name="楕円 666"/>
        <xdr:cNvSpPr/>
      </xdr:nvSpPr>
      <xdr:spPr>
        <a:xfrm>
          <a:off x="13652500" y="13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103526</xdr:rowOff>
    </xdr:from>
    <xdr:ext cx="469744" cy="259045"/>
    <xdr:sp macro="" textlink="">
      <xdr:nvSpPr>
        <xdr:cNvPr id="668" name="テキスト ボックス 667"/>
        <xdr:cNvSpPr txBox="1"/>
      </xdr:nvSpPr>
      <xdr:spPr>
        <a:xfrm>
          <a:off x="13468428" y="1330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69" name="楕円 668"/>
        <xdr:cNvSpPr/>
      </xdr:nvSpPr>
      <xdr:spPr>
        <a:xfrm>
          <a:off x="12763500" y="13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70713</xdr:rowOff>
    </xdr:from>
    <xdr:ext cx="469744" cy="259045"/>
    <xdr:sp macro="" textlink="">
      <xdr:nvSpPr>
        <xdr:cNvPr id="670" name="テキスト ボックス 669"/>
        <xdr:cNvSpPr txBox="1"/>
      </xdr:nvSpPr>
      <xdr:spPr>
        <a:xfrm>
          <a:off x="12579428" y="1361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25400</xdr:rowOff>
    </xdr:from>
    <xdr:to>
      <xdr:col>85</xdr:col>
      <xdr:colOff>127000</xdr:colOff>
      <xdr:row>95</xdr:row>
      <xdr:rowOff>100364</xdr:rowOff>
    </xdr:to>
    <xdr:cxnSp macro="">
      <xdr:nvCxnSpPr>
        <xdr:cNvPr id="702" name="直線コネクタ 701"/>
        <xdr:cNvCxnSpPr/>
      </xdr:nvCxnSpPr>
      <xdr:spPr>
        <a:xfrm>
          <a:off x="15481300" y="16313150"/>
          <a:ext cx="838200" cy="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65290</xdr:rowOff>
    </xdr:from>
    <xdr:ext cx="534377" cy="259045"/>
    <xdr:sp macro="" textlink="">
      <xdr:nvSpPr>
        <xdr:cNvPr id="703" name="公債費平均値テキスト"/>
        <xdr:cNvSpPr txBox="1"/>
      </xdr:nvSpPr>
      <xdr:spPr>
        <a:xfrm>
          <a:off x="16370300" y="160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153448</xdr:rowOff>
    </xdr:from>
    <xdr:to>
      <xdr:col>81</xdr:col>
      <xdr:colOff>50800</xdr:colOff>
      <xdr:row>95</xdr:row>
      <xdr:rowOff>25400</xdr:rowOff>
    </xdr:to>
    <xdr:cxnSp macro="">
      <xdr:nvCxnSpPr>
        <xdr:cNvPr id="705" name="直線コネクタ 704"/>
        <xdr:cNvCxnSpPr/>
      </xdr:nvCxnSpPr>
      <xdr:spPr>
        <a:xfrm>
          <a:off x="14592300" y="16269748"/>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7" name="テキスト ボックス 706"/>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111647</xdr:rowOff>
    </xdr:from>
    <xdr:to>
      <xdr:col>76</xdr:col>
      <xdr:colOff>114300</xdr:colOff>
      <xdr:row>94</xdr:row>
      <xdr:rowOff>153448</xdr:rowOff>
    </xdr:to>
    <xdr:cxnSp macro="">
      <xdr:nvCxnSpPr>
        <xdr:cNvPr id="708" name="直線コネクタ 707"/>
        <xdr:cNvCxnSpPr/>
      </xdr:nvCxnSpPr>
      <xdr:spPr>
        <a:xfrm>
          <a:off x="13703300" y="16227947"/>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100696</xdr:rowOff>
    </xdr:from>
    <xdr:ext cx="534377" cy="259045"/>
    <xdr:sp macro="" textlink="">
      <xdr:nvSpPr>
        <xdr:cNvPr id="710" name="テキスト ボックス 709"/>
        <xdr:cNvSpPr txBox="1"/>
      </xdr:nvSpPr>
      <xdr:spPr>
        <a:xfrm>
          <a:off x="14325111" y="15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66777</xdr:rowOff>
    </xdr:from>
    <xdr:to>
      <xdr:col>71</xdr:col>
      <xdr:colOff>177800</xdr:colOff>
      <xdr:row>94</xdr:row>
      <xdr:rowOff>111647</xdr:rowOff>
    </xdr:to>
    <xdr:cxnSp macro="">
      <xdr:nvCxnSpPr>
        <xdr:cNvPr id="711" name="直線コネクタ 710"/>
        <xdr:cNvCxnSpPr/>
      </xdr:nvCxnSpPr>
      <xdr:spPr>
        <a:xfrm>
          <a:off x="12814300" y="16183077"/>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44378</xdr:rowOff>
    </xdr:from>
    <xdr:ext cx="534377" cy="259045"/>
    <xdr:sp macro="" textlink="">
      <xdr:nvSpPr>
        <xdr:cNvPr id="713" name="テキスト ボックス 712"/>
        <xdr:cNvSpPr txBox="1"/>
      </xdr:nvSpPr>
      <xdr:spPr>
        <a:xfrm>
          <a:off x="13436111" y="158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20669</xdr:rowOff>
    </xdr:from>
    <xdr:ext cx="534377" cy="259045"/>
    <xdr:sp macro="" textlink="">
      <xdr:nvSpPr>
        <xdr:cNvPr id="715" name="テキスト ボックス 714"/>
        <xdr:cNvSpPr txBox="1"/>
      </xdr:nvSpPr>
      <xdr:spPr>
        <a:xfrm>
          <a:off x="12547111" y="1579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49564</xdr:rowOff>
    </xdr:from>
    <xdr:to>
      <xdr:col>85</xdr:col>
      <xdr:colOff>177800</xdr:colOff>
      <xdr:row>95</xdr:row>
      <xdr:rowOff>151164</xdr:rowOff>
    </xdr:to>
    <xdr:sp macro="" textlink="">
      <xdr:nvSpPr>
        <xdr:cNvPr id="721" name="楕円 720"/>
        <xdr:cNvSpPr/>
      </xdr:nvSpPr>
      <xdr:spPr>
        <a:xfrm>
          <a:off x="16268700" y="163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27991</xdr:rowOff>
    </xdr:from>
    <xdr:ext cx="534377" cy="259045"/>
    <xdr:sp macro="" textlink="">
      <xdr:nvSpPr>
        <xdr:cNvPr id="722" name="公債費該当値テキスト"/>
        <xdr:cNvSpPr txBox="1"/>
      </xdr:nvSpPr>
      <xdr:spPr>
        <a:xfrm>
          <a:off x="16370300" y="163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146050</xdr:rowOff>
    </xdr:from>
    <xdr:to>
      <xdr:col>81</xdr:col>
      <xdr:colOff>101600</xdr:colOff>
      <xdr:row>95</xdr:row>
      <xdr:rowOff>76200</xdr:rowOff>
    </xdr:to>
    <xdr:sp macro="" textlink="">
      <xdr:nvSpPr>
        <xdr:cNvPr id="723" name="楕円 722"/>
        <xdr:cNvSpPr/>
      </xdr:nvSpPr>
      <xdr:spPr>
        <a:xfrm>
          <a:off x="15430500" y="16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67327</xdr:rowOff>
    </xdr:from>
    <xdr:ext cx="534377" cy="259045"/>
    <xdr:sp macro="" textlink="">
      <xdr:nvSpPr>
        <xdr:cNvPr id="724" name="テキスト ボックス 723"/>
        <xdr:cNvSpPr txBox="1"/>
      </xdr:nvSpPr>
      <xdr:spPr>
        <a:xfrm>
          <a:off x="15214111" y="163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102648</xdr:rowOff>
    </xdr:from>
    <xdr:to>
      <xdr:col>76</xdr:col>
      <xdr:colOff>165100</xdr:colOff>
      <xdr:row>95</xdr:row>
      <xdr:rowOff>32798</xdr:rowOff>
    </xdr:to>
    <xdr:sp macro="" textlink="">
      <xdr:nvSpPr>
        <xdr:cNvPr id="725" name="楕円 724"/>
        <xdr:cNvSpPr/>
      </xdr:nvSpPr>
      <xdr:spPr>
        <a:xfrm>
          <a:off x="14541500" y="162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23925</xdr:rowOff>
    </xdr:from>
    <xdr:ext cx="534377" cy="259045"/>
    <xdr:sp macro="" textlink="">
      <xdr:nvSpPr>
        <xdr:cNvPr id="726" name="テキスト ボックス 725"/>
        <xdr:cNvSpPr txBox="1"/>
      </xdr:nvSpPr>
      <xdr:spPr>
        <a:xfrm>
          <a:off x="14325111" y="163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60847</xdr:rowOff>
    </xdr:from>
    <xdr:to>
      <xdr:col>72</xdr:col>
      <xdr:colOff>38100</xdr:colOff>
      <xdr:row>94</xdr:row>
      <xdr:rowOff>162447</xdr:rowOff>
    </xdr:to>
    <xdr:sp macro="" textlink="">
      <xdr:nvSpPr>
        <xdr:cNvPr id="727" name="楕円 726"/>
        <xdr:cNvSpPr/>
      </xdr:nvSpPr>
      <xdr:spPr>
        <a:xfrm>
          <a:off x="13652500" y="161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153574</xdr:rowOff>
    </xdr:from>
    <xdr:ext cx="534377" cy="259045"/>
    <xdr:sp macro="" textlink="">
      <xdr:nvSpPr>
        <xdr:cNvPr id="728" name="テキスト ボックス 727"/>
        <xdr:cNvSpPr txBox="1"/>
      </xdr:nvSpPr>
      <xdr:spPr>
        <a:xfrm>
          <a:off x="13436111" y="162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15977</xdr:rowOff>
    </xdr:from>
    <xdr:to>
      <xdr:col>67</xdr:col>
      <xdr:colOff>101600</xdr:colOff>
      <xdr:row>94</xdr:row>
      <xdr:rowOff>117577</xdr:rowOff>
    </xdr:to>
    <xdr:sp macro="" textlink="">
      <xdr:nvSpPr>
        <xdr:cNvPr id="729" name="楕円 728"/>
        <xdr:cNvSpPr/>
      </xdr:nvSpPr>
      <xdr:spPr>
        <a:xfrm>
          <a:off x="12763500" y="161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108704</xdr:rowOff>
    </xdr:from>
    <xdr:ext cx="534377" cy="259045"/>
    <xdr:sp macro="" textlink="">
      <xdr:nvSpPr>
        <xdr:cNvPr id="730" name="テキスト ボックス 729"/>
        <xdr:cNvSpPr txBox="1"/>
      </xdr:nvSpPr>
      <xdr:spPr>
        <a:xfrm>
          <a:off x="12547111" y="162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歳入決算総額は、住民一人当たり</a:t>
          </a:r>
          <a:r>
            <a:rPr lang="en-US" altLang="ja-JP" sz="1100" baseline="0">
              <a:solidFill>
                <a:schemeClr val="dk1"/>
              </a:solidFill>
              <a:effectLst/>
              <a:latin typeface="+mn-lt"/>
              <a:ea typeface="+mn-ea"/>
              <a:cs typeface="+mn-cs"/>
            </a:rPr>
            <a:t>629,372</a:t>
          </a:r>
          <a:r>
            <a:rPr lang="ja-JP" altLang="ja-JP" sz="1100" baseline="0">
              <a:solidFill>
                <a:schemeClr val="dk1"/>
              </a:solidFill>
              <a:effectLst/>
              <a:latin typeface="+mn-lt"/>
              <a:ea typeface="+mn-ea"/>
              <a:cs typeface="+mn-cs"/>
            </a:rPr>
            <a:t>円（前年度：</a:t>
          </a:r>
          <a:r>
            <a:rPr lang="en-US" altLang="ja-JP" sz="1100" baseline="0">
              <a:solidFill>
                <a:schemeClr val="dk1"/>
              </a:solidFill>
              <a:effectLst/>
              <a:latin typeface="+mn-lt"/>
              <a:ea typeface="+mn-ea"/>
              <a:cs typeface="+mn-cs"/>
            </a:rPr>
            <a:t>669,180</a:t>
          </a:r>
          <a:r>
            <a:rPr lang="ja-JP" altLang="ja-JP" sz="1100" baseline="0">
              <a:solidFill>
                <a:schemeClr val="dk1"/>
              </a:solidFill>
              <a:effectLst/>
              <a:latin typeface="+mn-lt"/>
              <a:ea typeface="+mn-ea"/>
              <a:cs typeface="+mn-cs"/>
            </a:rPr>
            <a:t>円）、歳出決算総額は、住民一人当たり</a:t>
          </a:r>
          <a:r>
            <a:rPr lang="en-US" altLang="ja-JP" sz="1100" baseline="0">
              <a:solidFill>
                <a:schemeClr val="dk1"/>
              </a:solidFill>
              <a:effectLst/>
              <a:latin typeface="+mn-lt"/>
              <a:ea typeface="+mn-ea"/>
              <a:cs typeface="+mn-cs"/>
            </a:rPr>
            <a:t>597,699</a:t>
          </a:r>
          <a:r>
            <a:rPr lang="ja-JP" altLang="ja-JP" sz="1100" baseline="0">
              <a:solidFill>
                <a:schemeClr val="dk1"/>
              </a:solidFill>
              <a:effectLst/>
              <a:latin typeface="+mn-lt"/>
              <a:ea typeface="+mn-ea"/>
              <a:cs typeface="+mn-cs"/>
            </a:rPr>
            <a:t>円（前年度：</a:t>
          </a:r>
          <a:r>
            <a:rPr lang="en-US" altLang="ja-JP" sz="1100" baseline="0">
              <a:solidFill>
                <a:schemeClr val="dk1"/>
              </a:solidFill>
              <a:effectLst/>
              <a:latin typeface="+mn-lt"/>
              <a:ea typeface="+mn-ea"/>
              <a:cs typeface="+mn-cs"/>
            </a:rPr>
            <a:t>650,702</a:t>
          </a:r>
          <a:r>
            <a:rPr lang="ja-JP" altLang="ja-JP" sz="1100" baseline="0">
              <a:solidFill>
                <a:schemeClr val="dk1"/>
              </a:solidFill>
              <a:effectLst/>
              <a:latin typeface="+mn-lt"/>
              <a:ea typeface="+mn-ea"/>
              <a:cs typeface="+mn-cs"/>
            </a:rPr>
            <a:t>円）となっている。</a:t>
          </a: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〇総務費は、住民一人当たりの額が平成</a:t>
          </a:r>
          <a:r>
            <a:rPr lang="en-US" altLang="ja-JP" sz="1100" baseline="0">
              <a:solidFill>
                <a:schemeClr val="dk1"/>
              </a:solidFill>
              <a:effectLst/>
              <a:latin typeface="+mn-lt"/>
              <a:ea typeface="+mn-ea"/>
              <a:cs typeface="+mn-cs"/>
            </a:rPr>
            <a:t>29</a:t>
          </a:r>
          <a:r>
            <a:rPr lang="ja-JP" altLang="ja-JP"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101,969</a:t>
          </a:r>
          <a:r>
            <a:rPr lang="ja-JP" altLang="ja-JP" sz="1100" baseline="0">
              <a:solidFill>
                <a:schemeClr val="dk1"/>
              </a:solidFill>
              <a:effectLst/>
              <a:latin typeface="+mn-lt"/>
              <a:ea typeface="+mn-ea"/>
              <a:cs typeface="+mn-cs"/>
            </a:rPr>
            <a:t>円から平成</a:t>
          </a:r>
          <a:r>
            <a:rPr lang="en-US" altLang="ja-JP" sz="1100" baseline="0">
              <a:solidFill>
                <a:schemeClr val="dk1"/>
              </a:solidFill>
              <a:effectLst/>
              <a:latin typeface="+mn-lt"/>
              <a:ea typeface="+mn-ea"/>
              <a:cs typeface="+mn-cs"/>
            </a:rPr>
            <a:t>30</a:t>
          </a:r>
          <a:r>
            <a:rPr lang="ja-JP" altLang="ja-JP"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76,946</a:t>
          </a:r>
          <a:r>
            <a:rPr lang="ja-JP" altLang="ja-JP" sz="1100" baseline="0">
              <a:solidFill>
                <a:schemeClr val="dk1"/>
              </a:solidFill>
              <a:effectLst/>
              <a:latin typeface="+mn-lt"/>
              <a:ea typeface="+mn-ea"/>
              <a:cs typeface="+mn-cs"/>
            </a:rPr>
            <a:t>円と減少している。主な原因は平成</a:t>
          </a:r>
          <a:r>
            <a:rPr lang="en-US" altLang="ja-JP" sz="1100" baseline="0">
              <a:solidFill>
                <a:schemeClr val="dk1"/>
              </a:solidFill>
              <a:effectLst/>
              <a:latin typeface="+mn-lt"/>
              <a:ea typeface="+mn-ea"/>
              <a:cs typeface="+mn-cs"/>
            </a:rPr>
            <a:t>29</a:t>
          </a:r>
          <a:r>
            <a:rPr lang="ja-JP" altLang="ja-JP" sz="1100" baseline="0">
              <a:solidFill>
                <a:schemeClr val="dk1"/>
              </a:solidFill>
              <a:effectLst/>
              <a:latin typeface="+mn-lt"/>
              <a:ea typeface="+mn-ea"/>
              <a:cs typeface="+mn-cs"/>
            </a:rPr>
            <a:t>年度に情報通信基盤安定整備補助金に</a:t>
          </a:r>
          <a:r>
            <a:rPr lang="en-US" altLang="ja-JP" sz="1100" baseline="0">
              <a:solidFill>
                <a:schemeClr val="dk1"/>
              </a:solidFill>
              <a:effectLst/>
              <a:latin typeface="+mn-lt"/>
              <a:ea typeface="+mn-ea"/>
              <a:cs typeface="+mn-cs"/>
            </a:rPr>
            <a:t>510,000</a:t>
          </a:r>
          <a:r>
            <a:rPr lang="ja-JP" altLang="ja-JP" sz="1100" baseline="0">
              <a:solidFill>
                <a:schemeClr val="dk1"/>
              </a:solidFill>
              <a:effectLst/>
              <a:latin typeface="+mn-lt"/>
              <a:ea typeface="+mn-ea"/>
              <a:cs typeface="+mn-cs"/>
            </a:rPr>
            <a:t>千円の臨時的な支出があったためである。</a:t>
          </a:r>
          <a:endParaRPr lang="ja-JP" altLang="ja-JP">
            <a:effectLst/>
          </a:endParaRPr>
        </a:p>
        <a:p>
          <a:r>
            <a:rPr lang="ja-JP" altLang="ja-JP" sz="1100" baseline="0">
              <a:solidFill>
                <a:schemeClr val="tx1"/>
              </a:solidFill>
              <a:effectLst/>
              <a:latin typeface="+mn-lt"/>
              <a:ea typeface="+mn-ea"/>
              <a:cs typeface="+mn-cs"/>
            </a:rPr>
            <a:t>〇消防費は、</a:t>
          </a:r>
          <a:r>
            <a:rPr lang="ja-JP" altLang="en-US" sz="1100" baseline="0">
              <a:solidFill>
                <a:schemeClr val="tx1"/>
              </a:solidFill>
              <a:effectLst/>
              <a:latin typeface="+mn-lt"/>
              <a:ea typeface="+mn-ea"/>
              <a:cs typeface="+mn-cs"/>
            </a:rPr>
            <a:t>平成</a:t>
          </a:r>
          <a:r>
            <a:rPr lang="en-US" altLang="ja-JP" sz="1100" baseline="0">
              <a:solidFill>
                <a:schemeClr val="tx1"/>
              </a:solidFill>
              <a:effectLst/>
              <a:latin typeface="+mn-lt"/>
              <a:ea typeface="+mn-ea"/>
              <a:cs typeface="+mn-cs"/>
            </a:rPr>
            <a:t>29</a:t>
          </a:r>
          <a:r>
            <a:rPr lang="ja-JP" altLang="en-US" sz="1100" baseline="0">
              <a:solidFill>
                <a:schemeClr val="tx1"/>
              </a:solidFill>
              <a:effectLst/>
              <a:latin typeface="+mn-lt"/>
              <a:ea typeface="+mn-ea"/>
              <a:cs typeface="+mn-cs"/>
            </a:rPr>
            <a:t>年度</a:t>
          </a:r>
          <a:r>
            <a:rPr lang="en-US" altLang="ja-JP" sz="1100" baseline="0">
              <a:solidFill>
                <a:schemeClr val="tx1"/>
              </a:solidFill>
              <a:effectLst/>
              <a:latin typeface="+mn-lt"/>
              <a:ea typeface="+mn-ea"/>
              <a:cs typeface="+mn-cs"/>
            </a:rPr>
            <a:t>935,423</a:t>
          </a:r>
          <a:r>
            <a:rPr lang="ja-JP" altLang="en-US" sz="1100" baseline="0">
              <a:solidFill>
                <a:schemeClr val="tx1"/>
              </a:solidFill>
              <a:effectLst/>
              <a:latin typeface="+mn-lt"/>
              <a:ea typeface="+mn-ea"/>
              <a:cs typeface="+mn-cs"/>
            </a:rPr>
            <a:t>千円から平成</a:t>
          </a:r>
          <a:r>
            <a:rPr lang="en-US" altLang="ja-JP" sz="1100" baseline="0">
              <a:solidFill>
                <a:schemeClr val="tx1"/>
              </a:solidFill>
              <a:effectLst/>
              <a:latin typeface="+mn-lt"/>
              <a:ea typeface="+mn-ea"/>
              <a:cs typeface="+mn-cs"/>
            </a:rPr>
            <a:t>30</a:t>
          </a:r>
          <a:r>
            <a:rPr lang="ja-JP" altLang="en-US" sz="1100" baseline="0">
              <a:solidFill>
                <a:schemeClr val="tx1"/>
              </a:solidFill>
              <a:effectLst/>
              <a:latin typeface="+mn-lt"/>
              <a:ea typeface="+mn-ea"/>
              <a:cs typeface="+mn-cs"/>
            </a:rPr>
            <a:t>年度</a:t>
          </a:r>
          <a:r>
            <a:rPr lang="en-US" altLang="ja-JP" sz="1100" baseline="0">
              <a:solidFill>
                <a:schemeClr val="tx1"/>
              </a:solidFill>
              <a:effectLst/>
              <a:latin typeface="+mn-lt"/>
              <a:ea typeface="+mn-ea"/>
              <a:cs typeface="+mn-cs"/>
            </a:rPr>
            <a:t>490,377</a:t>
          </a:r>
          <a:r>
            <a:rPr lang="ja-JP" altLang="en-US" sz="1100" baseline="0">
              <a:solidFill>
                <a:schemeClr val="tx1"/>
              </a:solidFill>
              <a:effectLst/>
              <a:latin typeface="+mn-lt"/>
              <a:ea typeface="+mn-ea"/>
              <a:cs typeface="+mn-cs"/>
            </a:rPr>
            <a:t>千円へと</a:t>
          </a:r>
          <a:r>
            <a:rPr lang="en-US" altLang="ja-JP" sz="1100" baseline="0">
              <a:solidFill>
                <a:schemeClr val="tx1"/>
              </a:solidFill>
              <a:effectLst/>
              <a:latin typeface="+mn-lt"/>
              <a:ea typeface="+mn-ea"/>
              <a:cs typeface="+mn-cs"/>
            </a:rPr>
            <a:t>445,046</a:t>
          </a:r>
          <a:r>
            <a:rPr lang="ja-JP" altLang="en-US" sz="1100" baseline="0">
              <a:solidFill>
                <a:schemeClr val="tx1"/>
              </a:solidFill>
              <a:effectLst/>
              <a:latin typeface="+mn-lt"/>
              <a:ea typeface="+mn-ea"/>
              <a:cs typeface="+mn-cs"/>
            </a:rPr>
            <a:t>千円も減少している。</a:t>
          </a:r>
          <a:r>
            <a:rPr lang="ja-JP" altLang="ja-JP" sz="1100" baseline="0">
              <a:solidFill>
                <a:schemeClr val="tx1"/>
              </a:solidFill>
              <a:effectLst/>
              <a:latin typeface="+mn-lt"/>
              <a:ea typeface="+mn-ea"/>
              <a:cs typeface="+mn-cs"/>
            </a:rPr>
            <a:t>これは平成</a:t>
          </a:r>
          <a:r>
            <a:rPr lang="en-US" altLang="ja-JP" sz="1100" baseline="0">
              <a:solidFill>
                <a:schemeClr val="tx1"/>
              </a:solidFill>
              <a:effectLst/>
              <a:latin typeface="+mn-lt"/>
              <a:ea typeface="+mn-ea"/>
              <a:cs typeface="+mn-cs"/>
            </a:rPr>
            <a:t>28</a:t>
          </a:r>
          <a:r>
            <a:rPr lang="ja-JP" altLang="ja-JP" sz="1100" baseline="0">
              <a:solidFill>
                <a:schemeClr val="tx1"/>
              </a:solidFill>
              <a:effectLst/>
              <a:latin typeface="+mn-lt"/>
              <a:ea typeface="+mn-ea"/>
              <a:cs typeface="+mn-cs"/>
            </a:rPr>
            <a:t>年度</a:t>
          </a:r>
          <a:r>
            <a:rPr lang="ja-JP" altLang="en-US" sz="1100" baseline="0">
              <a:solidFill>
                <a:schemeClr val="tx1"/>
              </a:solidFill>
              <a:effectLst/>
              <a:latin typeface="+mn-lt"/>
              <a:ea typeface="+mn-ea"/>
              <a:cs typeface="+mn-cs"/>
            </a:rPr>
            <a:t>から整備していた</a:t>
          </a:r>
          <a:r>
            <a:rPr lang="ja-JP" altLang="ja-JP" sz="1100" baseline="0">
              <a:solidFill>
                <a:schemeClr val="tx1"/>
              </a:solidFill>
              <a:effectLst/>
              <a:latin typeface="+mn-lt"/>
              <a:ea typeface="+mn-ea"/>
              <a:cs typeface="+mn-cs"/>
            </a:rPr>
            <a:t>内子町デジタル防災行政無線整備工事に</a:t>
          </a:r>
          <a:r>
            <a:rPr lang="en-US" altLang="ja-JP" sz="1100" baseline="0">
              <a:solidFill>
                <a:schemeClr val="tx1"/>
              </a:solidFill>
              <a:effectLst/>
              <a:latin typeface="+mn-lt"/>
              <a:ea typeface="+mn-ea"/>
              <a:cs typeface="+mn-cs"/>
            </a:rPr>
            <a:t>29</a:t>
          </a:r>
          <a:r>
            <a:rPr lang="ja-JP" altLang="en-US" sz="1100" baseline="0">
              <a:solidFill>
                <a:schemeClr val="tx1"/>
              </a:solidFill>
              <a:effectLst/>
              <a:latin typeface="+mn-lt"/>
              <a:ea typeface="+mn-ea"/>
              <a:cs typeface="+mn-cs"/>
            </a:rPr>
            <a:t>年度で</a:t>
          </a:r>
          <a:r>
            <a:rPr lang="en-US" altLang="ja-JP" sz="1100" baseline="0">
              <a:solidFill>
                <a:schemeClr val="tx1"/>
              </a:solidFill>
              <a:effectLst/>
              <a:latin typeface="+mn-lt"/>
              <a:ea typeface="+mn-ea"/>
              <a:cs typeface="+mn-cs"/>
            </a:rPr>
            <a:t>427,184</a:t>
          </a:r>
          <a:r>
            <a:rPr lang="ja-JP" altLang="ja-JP" sz="1100" baseline="0">
              <a:solidFill>
                <a:schemeClr val="tx1"/>
              </a:solidFill>
              <a:effectLst/>
              <a:latin typeface="+mn-lt"/>
              <a:ea typeface="+mn-ea"/>
              <a:cs typeface="+mn-cs"/>
            </a:rPr>
            <a:t>千円と</a:t>
          </a:r>
          <a:r>
            <a:rPr lang="ja-JP" altLang="en-US" sz="1100" baseline="0">
              <a:solidFill>
                <a:schemeClr val="tx1"/>
              </a:solidFill>
              <a:effectLst/>
              <a:latin typeface="+mn-lt"/>
              <a:ea typeface="+mn-ea"/>
              <a:cs typeface="+mn-cs"/>
            </a:rPr>
            <a:t>臨時的な支出があったためである。</a:t>
          </a:r>
          <a:endParaRPr lang="ja-JP" altLang="ja-JP" sz="1400">
            <a:solidFill>
              <a:schemeClr val="tx1"/>
            </a:solidFill>
            <a:effectLst/>
          </a:endParaRPr>
        </a:p>
        <a:p>
          <a:r>
            <a:rPr lang="ja-JP" altLang="ja-JP" sz="1100" baseline="0">
              <a:solidFill>
                <a:schemeClr val="tx1"/>
              </a:solidFill>
              <a:effectLst/>
              <a:latin typeface="+mn-lt"/>
              <a:ea typeface="+mn-ea"/>
              <a:cs typeface="+mn-cs"/>
            </a:rPr>
            <a:t>〇民生費</a:t>
          </a:r>
          <a:r>
            <a:rPr lang="ja-JP" altLang="en-US" sz="1100" baseline="0">
              <a:solidFill>
                <a:schemeClr val="tx1"/>
              </a:solidFill>
              <a:effectLst/>
              <a:latin typeface="+mn-lt"/>
              <a:ea typeface="+mn-ea"/>
              <a:cs typeface="+mn-cs"/>
            </a:rPr>
            <a:t>において、昨年度は</a:t>
          </a:r>
          <a:r>
            <a:rPr lang="ja-JP" altLang="ja-JP" sz="1100" baseline="0">
              <a:solidFill>
                <a:schemeClr val="tx1"/>
              </a:solidFill>
              <a:effectLst/>
              <a:latin typeface="+mn-lt"/>
              <a:ea typeface="+mn-ea"/>
              <a:cs typeface="+mn-cs"/>
            </a:rPr>
            <a:t>類似団体の額も超え</a:t>
          </a:r>
          <a:r>
            <a:rPr lang="ja-JP" altLang="en-US" sz="1100" baseline="0">
              <a:solidFill>
                <a:schemeClr val="tx1"/>
              </a:solidFill>
              <a:effectLst/>
              <a:latin typeface="+mn-lt"/>
              <a:ea typeface="+mn-ea"/>
              <a:cs typeface="+mn-cs"/>
            </a:rPr>
            <a:t>ているが、今年度は</a:t>
          </a:r>
          <a:r>
            <a:rPr lang="ja-JP" altLang="ja-JP" sz="1100" baseline="0">
              <a:solidFill>
                <a:schemeClr val="tx1"/>
              </a:solidFill>
              <a:effectLst/>
              <a:latin typeface="+mn-lt"/>
              <a:ea typeface="+mn-ea"/>
              <a:cs typeface="+mn-cs"/>
            </a:rPr>
            <a:t>類似団体より低い金額</a:t>
          </a:r>
          <a:r>
            <a:rPr lang="ja-JP" altLang="en-US" sz="1100" baseline="0">
              <a:solidFill>
                <a:schemeClr val="tx1"/>
              </a:solidFill>
              <a:effectLst/>
              <a:latin typeface="+mn-lt"/>
              <a:ea typeface="+mn-ea"/>
              <a:cs typeface="+mn-cs"/>
            </a:rPr>
            <a:t>になった。</a:t>
          </a:r>
          <a:r>
            <a:rPr lang="ja-JP" altLang="ja-JP" sz="1100" baseline="0">
              <a:solidFill>
                <a:schemeClr val="tx1"/>
              </a:solidFill>
              <a:effectLst/>
              <a:latin typeface="+mn-lt"/>
              <a:ea typeface="+mn-ea"/>
              <a:cs typeface="+mn-cs"/>
            </a:rPr>
            <a:t>これは</a:t>
          </a:r>
          <a:r>
            <a:rPr lang="ja-JP" altLang="en-US" sz="1100" baseline="0">
              <a:solidFill>
                <a:schemeClr val="tx1"/>
              </a:solidFill>
              <a:effectLst/>
              <a:latin typeface="+mn-lt"/>
              <a:ea typeface="+mn-ea"/>
              <a:cs typeface="+mn-cs"/>
            </a:rPr>
            <a:t>昨年度に</a:t>
          </a:r>
          <a:r>
            <a:rPr lang="ja-JP" altLang="ja-JP" sz="1100" baseline="0">
              <a:solidFill>
                <a:schemeClr val="tx1"/>
              </a:solidFill>
              <a:effectLst/>
              <a:latin typeface="+mn-lt"/>
              <a:ea typeface="+mn-ea"/>
              <a:cs typeface="+mn-cs"/>
            </a:rPr>
            <a:t>社会福祉協議会に対し、大瀬保育園施設整備補助金</a:t>
          </a:r>
          <a:r>
            <a:rPr lang="en-US" altLang="ja-JP" sz="1100" baseline="0">
              <a:solidFill>
                <a:schemeClr val="tx1"/>
              </a:solidFill>
              <a:effectLst/>
              <a:latin typeface="+mn-lt"/>
              <a:ea typeface="+mn-ea"/>
              <a:cs typeface="+mn-cs"/>
            </a:rPr>
            <a:t>208,170</a:t>
          </a:r>
          <a:r>
            <a:rPr lang="ja-JP" altLang="ja-JP" sz="1100" baseline="0">
              <a:solidFill>
                <a:schemeClr val="tx1"/>
              </a:solidFill>
              <a:effectLst/>
              <a:latin typeface="+mn-lt"/>
              <a:ea typeface="+mn-ea"/>
              <a:cs typeface="+mn-cs"/>
            </a:rPr>
            <a:t>千円の支出があったことなど、臨時的な支出があったためである。</a:t>
          </a:r>
          <a:endParaRPr lang="ja-JP" altLang="ja-JP" sz="14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〇災害復旧事業費は平成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176,876</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円から平成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414,615</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円へと</a:t>
          </a:r>
          <a:r>
            <a:rPr lang="en-US" altLang="ja-JP" sz="1100" b="0" i="0" baseline="0">
              <a:solidFill>
                <a:schemeClr val="dk1"/>
              </a:solidFill>
              <a:effectLst/>
              <a:latin typeface="+mn-lt"/>
              <a:ea typeface="+mn-ea"/>
              <a:cs typeface="+mn-cs"/>
            </a:rPr>
            <a:t>237,739</a:t>
          </a:r>
          <a:r>
            <a:rPr lang="ja-JP" altLang="en-US" sz="1100" b="0" i="0" baseline="0">
              <a:solidFill>
                <a:schemeClr val="dk1"/>
              </a:solidFill>
              <a:effectLst/>
              <a:latin typeface="+mn-lt"/>
              <a:ea typeface="+mn-ea"/>
              <a:cs typeface="+mn-cs"/>
            </a:rPr>
            <a:t>千円も</a:t>
          </a:r>
          <a:r>
            <a:rPr lang="ja-JP" altLang="ja-JP" sz="1100" b="0" i="0" baseline="0">
              <a:solidFill>
                <a:schemeClr val="dk1"/>
              </a:solidFill>
              <a:effectLst/>
              <a:latin typeface="+mn-lt"/>
              <a:ea typeface="+mn-ea"/>
              <a:cs typeface="+mn-cs"/>
            </a:rPr>
            <a:t>増加して</a:t>
          </a:r>
          <a:r>
            <a:rPr lang="ja-JP" altLang="en-US" sz="1100" b="0" i="0" baseline="0">
              <a:solidFill>
                <a:schemeClr val="dk1"/>
              </a:solidFill>
              <a:effectLst/>
              <a:latin typeface="+mn-lt"/>
              <a:ea typeface="+mn-ea"/>
              <a:cs typeface="+mn-cs"/>
            </a:rPr>
            <a:t>おり、類似団体と比較しても大幅に高い数字になっている</a:t>
          </a:r>
          <a:r>
            <a:rPr lang="ja-JP" altLang="ja-JP" sz="1100" b="0" i="0" baseline="0">
              <a:solidFill>
                <a:schemeClr val="dk1"/>
              </a:solidFill>
              <a:effectLst/>
              <a:latin typeface="+mn-lt"/>
              <a:ea typeface="+mn-ea"/>
              <a:cs typeface="+mn-cs"/>
            </a:rPr>
            <a:t>。主な原因として、平成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月豪雨や台風</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号により甚大な被害を受けたことがあげられ</a:t>
          </a:r>
          <a:r>
            <a:rPr lang="ja-JP" altLang="en-US" sz="1100" b="0" i="0" baseline="0">
              <a:solidFill>
                <a:schemeClr val="dk1"/>
              </a:solidFill>
              <a:effectLst/>
              <a:latin typeface="+mn-lt"/>
              <a:ea typeface="+mn-ea"/>
              <a:cs typeface="+mn-cs"/>
            </a:rPr>
            <a:t>る。</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ＭＳ ゴシック" pitchFamily="49" charset="-128"/>
              <a:ea typeface="ＭＳ ゴシック" pitchFamily="49" charset="-128"/>
            </a:rPr>
            <a:t> </a:t>
          </a:r>
          <a:r>
            <a:rPr kumimoji="1" lang="ja-JP" altLang="en-US" sz="1000" baseline="0">
              <a:latin typeface="ＭＳ ゴシック" pitchFamily="49" charset="-128"/>
              <a:ea typeface="ＭＳ ゴシック" pitchFamily="49" charset="-128"/>
            </a:rPr>
            <a:t>「財政調整基金」は取り崩すことなく、利子分</a:t>
          </a:r>
          <a:r>
            <a:rPr kumimoji="1" lang="en-US" altLang="ja-JP" sz="1000" baseline="0">
              <a:latin typeface="ＭＳ ゴシック" pitchFamily="49" charset="-128"/>
              <a:ea typeface="ＭＳ ゴシック" pitchFamily="49" charset="-128"/>
            </a:rPr>
            <a:t>295</a:t>
          </a:r>
          <a:r>
            <a:rPr kumimoji="1" lang="ja-JP" altLang="en-US" sz="1000" baseline="0">
              <a:latin typeface="ＭＳ ゴシック" pitchFamily="49" charset="-128"/>
              <a:ea typeface="ＭＳ ゴシック" pitchFamily="49" charset="-128"/>
            </a:rPr>
            <a:t>千円を積み立てをした。</a:t>
          </a:r>
          <a:endParaRPr kumimoji="1" lang="en-US" altLang="ja-JP" sz="1000" baseline="0">
            <a:latin typeface="ＭＳ ゴシック" pitchFamily="49" charset="-128"/>
            <a:ea typeface="ＭＳ ゴシック" pitchFamily="49" charset="-128"/>
          </a:endParaRPr>
        </a:p>
        <a:p>
          <a:r>
            <a:rPr kumimoji="1" lang="ja-JP" altLang="en-US" sz="1000" baseline="0">
              <a:latin typeface="ＭＳ ゴシック" pitchFamily="49" charset="-128"/>
              <a:ea typeface="ＭＳ ゴシック" pitchFamily="49" charset="-128"/>
            </a:rPr>
            <a:t>　「臨時財政対策債」は</a:t>
          </a:r>
          <a:r>
            <a:rPr kumimoji="1" lang="en-US" altLang="ja-JP" sz="1000" baseline="0">
              <a:latin typeface="ＭＳ ゴシック" pitchFamily="49" charset="-128"/>
              <a:ea typeface="ＭＳ ゴシック" pitchFamily="49" charset="-128"/>
            </a:rPr>
            <a:t>262,714</a:t>
          </a:r>
          <a:r>
            <a:rPr kumimoji="1" lang="ja-JP" altLang="en-US" sz="1000" baseline="0">
              <a:latin typeface="ＭＳ ゴシック" pitchFamily="49" charset="-128"/>
              <a:ea typeface="ＭＳ ゴシック" pitchFamily="49" charset="-128"/>
            </a:rPr>
            <a:t>千円を発行して、実質収支は</a:t>
          </a:r>
          <a:r>
            <a:rPr kumimoji="1" lang="en-US" altLang="ja-JP" sz="1000" baseline="0">
              <a:latin typeface="ＭＳ ゴシック" pitchFamily="49" charset="-128"/>
              <a:ea typeface="ＭＳ ゴシック" pitchFamily="49" charset="-128"/>
            </a:rPr>
            <a:t>275,851</a:t>
          </a:r>
          <a:r>
            <a:rPr kumimoji="1" lang="ja-JP" altLang="en-US" sz="1000" baseline="0">
              <a:latin typeface="ＭＳ ゴシック" pitchFamily="49" charset="-128"/>
              <a:ea typeface="ＭＳ ゴシック" pitchFamily="49" charset="-128"/>
            </a:rPr>
            <a:t>千円、単年度収支は</a:t>
          </a:r>
          <a:r>
            <a:rPr kumimoji="1" lang="en-US" altLang="ja-JP" sz="1000" baseline="0">
              <a:latin typeface="ＭＳ ゴシック" pitchFamily="49" charset="-128"/>
              <a:ea typeface="ＭＳ ゴシック" pitchFamily="49" charset="-128"/>
            </a:rPr>
            <a:t>53,697</a:t>
          </a:r>
          <a:r>
            <a:rPr kumimoji="1" lang="ja-JP" altLang="en-US" sz="1000" baseline="0">
              <a:latin typeface="ＭＳ ゴシック" pitchFamily="49" charset="-128"/>
              <a:ea typeface="ＭＳ ゴシック" pitchFamily="49" charset="-128"/>
            </a:rPr>
            <a:t>千円となった。標準財政規模は、平成</a:t>
          </a:r>
          <a:r>
            <a:rPr kumimoji="1" lang="en-US" altLang="ja-JP" sz="1000" baseline="0">
              <a:latin typeface="ＭＳ ゴシック" pitchFamily="49" charset="-128"/>
              <a:ea typeface="ＭＳ ゴシック" pitchFamily="49" charset="-128"/>
            </a:rPr>
            <a:t>30</a:t>
          </a:r>
          <a:r>
            <a:rPr kumimoji="1" lang="ja-JP" altLang="en-US" sz="1000" baseline="0">
              <a:latin typeface="ＭＳ ゴシック" pitchFamily="49" charset="-128"/>
              <a:ea typeface="ＭＳ ゴシック" pitchFamily="49" charset="-128"/>
            </a:rPr>
            <a:t>年度</a:t>
          </a:r>
          <a:r>
            <a:rPr kumimoji="1" lang="en-US" altLang="ja-JP" sz="1000" baseline="0">
              <a:latin typeface="ＭＳ ゴシック" pitchFamily="49" charset="-128"/>
              <a:ea typeface="ＭＳ ゴシック" pitchFamily="49" charset="-128"/>
            </a:rPr>
            <a:t>6,537,223</a:t>
          </a:r>
          <a:r>
            <a:rPr kumimoji="1" lang="ja-JP" altLang="en-US" sz="1000" baseline="0">
              <a:latin typeface="ＭＳ ゴシック" pitchFamily="49" charset="-128"/>
              <a:ea typeface="ＭＳ ゴシック" pitchFamily="49" charset="-128"/>
            </a:rPr>
            <a:t>千円と昨年度と比較して</a:t>
          </a:r>
          <a:r>
            <a:rPr kumimoji="1" lang="en-US" altLang="ja-JP" sz="1000" baseline="0">
              <a:latin typeface="ＭＳ ゴシック" pitchFamily="49" charset="-128"/>
              <a:ea typeface="ＭＳ ゴシック" pitchFamily="49" charset="-128"/>
            </a:rPr>
            <a:t>159,445</a:t>
          </a:r>
          <a:r>
            <a:rPr kumimoji="1" lang="ja-JP" altLang="en-US" sz="1000" baseline="0">
              <a:latin typeface="ＭＳ ゴシック" pitchFamily="49" charset="-128"/>
              <a:ea typeface="ＭＳ ゴシック" pitchFamily="49" charset="-128"/>
            </a:rPr>
            <a:t>千円（△</a:t>
          </a:r>
          <a:r>
            <a:rPr kumimoji="1" lang="en-US" altLang="ja-JP" sz="1000" baseline="0">
              <a:latin typeface="ＭＳ ゴシック" pitchFamily="49" charset="-128"/>
              <a:ea typeface="ＭＳ ゴシック" pitchFamily="49" charset="-128"/>
            </a:rPr>
            <a:t>2.4</a:t>
          </a:r>
          <a:r>
            <a:rPr kumimoji="1" lang="ja-JP" altLang="en-US" sz="1000" baseline="0">
              <a:latin typeface="ＭＳ ゴシック" pitchFamily="49" charset="-128"/>
              <a:ea typeface="ＭＳ ゴシック" pitchFamily="49" charset="-128"/>
            </a:rPr>
            <a:t>％）減少となった。</a:t>
          </a:r>
          <a:endParaRPr kumimoji="1" lang="en-US" altLang="ja-JP" sz="1000" baseline="0">
            <a:latin typeface="ＭＳ ゴシック" pitchFamily="49" charset="-128"/>
            <a:ea typeface="ＭＳ ゴシック" pitchFamily="49" charset="-128"/>
          </a:endParaRPr>
        </a:p>
        <a:p>
          <a:r>
            <a:rPr kumimoji="1" lang="ja-JP" altLang="en-US" sz="1000" baseline="0">
              <a:latin typeface="ＭＳ ゴシック" pitchFamily="49" charset="-128"/>
              <a:ea typeface="ＭＳ ゴシック" pitchFamily="49" charset="-128"/>
            </a:rPr>
            <a:t>　分子である財政調整基金については、ほぼ横ばいであったにもかかわらず、分母である標準財政規模は△</a:t>
          </a:r>
          <a:r>
            <a:rPr kumimoji="1" lang="en-US" altLang="ja-JP" sz="1000" baseline="0">
              <a:latin typeface="ＭＳ ゴシック" pitchFamily="49" charset="-128"/>
              <a:ea typeface="ＭＳ ゴシック" pitchFamily="49" charset="-128"/>
            </a:rPr>
            <a:t>2.4</a:t>
          </a:r>
          <a:r>
            <a:rPr kumimoji="1" lang="ja-JP" altLang="en-US" sz="1000" baseline="0">
              <a:latin typeface="ＭＳ ゴシック" pitchFamily="49" charset="-128"/>
              <a:ea typeface="ＭＳ ゴシック" pitchFamily="49" charset="-128"/>
            </a:rPr>
            <a:t>％と削減したことから、「財政調整基金残高</a:t>
          </a:r>
          <a:r>
            <a:rPr kumimoji="1" lang="en-US" altLang="ja-JP" sz="1000" baseline="0">
              <a:latin typeface="ＭＳ ゴシック" pitchFamily="49" charset="-128"/>
              <a:ea typeface="ＭＳ ゴシック" pitchFamily="49" charset="-128"/>
            </a:rPr>
            <a:t>H</a:t>
          </a:r>
          <a:r>
            <a:rPr kumimoji="1" lang="ja-JP" altLang="en-US" sz="1000" baseline="0">
              <a:latin typeface="ＭＳ ゴシック" pitchFamily="49" charset="-128"/>
              <a:ea typeface="ＭＳ ゴシック" pitchFamily="49" charset="-128"/>
            </a:rPr>
            <a:t>比」は</a:t>
          </a:r>
          <a:r>
            <a:rPr kumimoji="1" lang="en-US" altLang="ja-JP" sz="1000" baseline="0">
              <a:latin typeface="ＭＳ ゴシック" pitchFamily="49" charset="-128"/>
              <a:ea typeface="ＭＳ ゴシック" pitchFamily="49" charset="-128"/>
            </a:rPr>
            <a:t>0.4</a:t>
          </a:r>
          <a:r>
            <a:rPr kumimoji="1" lang="ja-JP" altLang="en-US" sz="1000" baseline="0">
              <a:latin typeface="ＭＳ ゴシック" pitchFamily="49" charset="-128"/>
              <a:ea typeface="ＭＳ ゴシック" pitchFamily="49" charset="-128"/>
            </a:rPr>
            <a:t>％増加することとなった。また、「実質収支額」については、収入総額が△</a:t>
          </a:r>
          <a:r>
            <a:rPr kumimoji="1" lang="en-US" altLang="ja-JP" sz="1000" baseline="0">
              <a:latin typeface="ＭＳ ゴシック" pitchFamily="49" charset="-128"/>
              <a:ea typeface="ＭＳ ゴシック" pitchFamily="49" charset="-128"/>
            </a:rPr>
            <a:t>7.1</a:t>
          </a:r>
          <a:r>
            <a:rPr kumimoji="1" lang="ja-JP" altLang="en-US" sz="1000" baseline="0">
              <a:latin typeface="ＭＳ ゴシック" pitchFamily="49" charset="-128"/>
              <a:ea typeface="ＭＳ ゴシック" pitchFamily="49" charset="-128"/>
            </a:rPr>
            <a:t>％、、歳出総額が△</a:t>
          </a:r>
          <a:r>
            <a:rPr kumimoji="1" lang="en-US" altLang="ja-JP" sz="1000" baseline="0">
              <a:latin typeface="ＭＳ ゴシック" pitchFamily="49" charset="-128"/>
              <a:ea typeface="ＭＳ ゴシック" pitchFamily="49" charset="-128"/>
            </a:rPr>
            <a:t>9.3</a:t>
          </a:r>
          <a:r>
            <a:rPr kumimoji="1" lang="ja-JP" altLang="en-US" sz="1000" baseline="0">
              <a:latin typeface="ＭＳ ゴシック" pitchFamily="49" charset="-128"/>
              <a:ea typeface="ＭＳ ゴシック" pitchFamily="49" charset="-128"/>
            </a:rPr>
            <a:t>％と前年度と比較して減少した一方、災害等により翌年度に繰り越すべき財源が大幅に増加したことから、標準財政規模比にして</a:t>
          </a:r>
          <a:r>
            <a:rPr kumimoji="1" lang="en-US" altLang="ja-JP" sz="1000" baseline="0">
              <a:latin typeface="ＭＳ ゴシック" pitchFamily="49" charset="-128"/>
              <a:ea typeface="ＭＳ ゴシック" pitchFamily="49" charset="-128"/>
            </a:rPr>
            <a:t>0.9</a:t>
          </a:r>
          <a:r>
            <a:rPr kumimoji="1" lang="ja-JP" altLang="en-US" sz="1000" baseline="0">
              <a:latin typeface="ＭＳ ゴシック" pitchFamily="49" charset="-128"/>
              <a:ea typeface="ＭＳ ゴシック" pitchFamily="49" charset="-128"/>
            </a:rPr>
            <a:t>％増加することになった。</a:t>
          </a:r>
          <a:endParaRPr kumimoji="1" lang="en-US" altLang="ja-JP" sz="10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小田高校寄宿舎特別会計、国民健康保険事業特別会計、介護保険事業特別会計、後期高齢者医療保険事業特別会計、介護保険サービス事業特別会計、水道事業会計、下水道事業会計の赤字額はなく、連結において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標準財政規模比を見ると、分母となる標準財政規模が対前年度比△</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％となっていることから、多少の増加とはなるものの水道事業及び一般会計においては、大きく増加している。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一般会計においては豪雨災害等のため「翌年度に繰り越すべき財源」が対前年度比</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％と伸びたことから標準財政規模比が増加した。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実質公債費比率においては</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①平成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年度に繰り上げ償還（</a:t>
          </a:r>
          <a:r>
            <a:rPr kumimoji="1" lang="en-US" altLang="ja-JP" sz="1100">
              <a:latin typeface="ＭＳ ゴシック" pitchFamily="49" charset="-128"/>
              <a:ea typeface="ＭＳ ゴシック" pitchFamily="49" charset="-128"/>
            </a:rPr>
            <a:t>378,075</a:t>
          </a:r>
          <a:r>
            <a:rPr kumimoji="1" lang="ja-JP" altLang="en-US" sz="1100">
              <a:latin typeface="ＭＳ ゴシック" pitchFamily="49" charset="-128"/>
              <a:ea typeface="ＭＳ ゴシック" pitchFamily="49" charset="-128"/>
            </a:rPr>
            <a:t>千円）を実施したこと</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②平成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年度に作成した公債費負担適正化計画に基づき地方債の発行抑制を図ってきたこと。</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により、元利償還金については</a:t>
          </a:r>
          <a:r>
            <a:rPr kumimoji="1" lang="en-US" altLang="ja-JP" sz="1100">
              <a:latin typeface="ＭＳ ゴシック" pitchFamily="49" charset="-128"/>
              <a:ea typeface="ＭＳ ゴシック" pitchFamily="49" charset="-128"/>
            </a:rPr>
            <a:t>51,721</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4.79</a:t>
          </a:r>
          <a:r>
            <a:rPr kumimoji="1" lang="ja-JP" altLang="en-US" sz="1100">
              <a:latin typeface="ＭＳ ゴシック" pitchFamily="49" charset="-128"/>
              <a:ea typeface="ＭＳ ゴシック" pitchFamily="49" charset="-128"/>
            </a:rPr>
            <a:t>％）減少となっている。また、ほかの項目（「組合による地方債」、「公営企業の元利償還金に対する繰入金」など）においても対前年度において減少していることから、実質公債費比率は減少につながっている。</a:t>
          </a:r>
          <a:endParaRPr kumimoji="1" lang="en-US" altLang="ja-JP" sz="11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年度において、災害等により起債発行額が償還額を上回ったことにより、起債残高は前年度と比較して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152,650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％）増加とななった。その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元金の償還が始まる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年後からは元利償還金が増加するため実質公債費比率の上昇も考えられるため、注視しておくことが必要である。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合併前の大型事業の地方債償還が順次終了していることにあわせて、平成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年度に公債費適正化計画を策定し起債の抑制を図ってきたことにより地方債残高は年々減少していた。しかし、平成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年度においては豪雨災害等により発行残高が合併後初めて前年度を上回ることとなった。そのため対前年度と比較して</a:t>
          </a:r>
          <a:r>
            <a:rPr kumimoji="1" lang="en-US" altLang="ja-JP" sz="1050">
              <a:latin typeface="ＭＳ ゴシック" pitchFamily="49" charset="-128"/>
              <a:ea typeface="ＭＳ ゴシック" pitchFamily="49" charset="-128"/>
            </a:rPr>
            <a:t>152,650</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1.85</a:t>
          </a:r>
          <a:r>
            <a:rPr kumimoji="1" lang="ja-JP" altLang="en-US" sz="1050">
              <a:latin typeface="ＭＳ ゴシック" pitchFamily="49" charset="-128"/>
              <a:ea typeface="ＭＳ ゴシック" pitchFamily="49" charset="-128"/>
            </a:rPr>
            <a:t>％）の上昇となっている。しかし、将来負担額（</a:t>
          </a:r>
          <a:r>
            <a:rPr kumimoji="1" lang="en-US" altLang="ja-JP" sz="1050">
              <a:latin typeface="ＭＳ ゴシック" pitchFamily="49" charset="-128"/>
              <a:ea typeface="ＭＳ ゴシック" pitchFamily="49" charset="-128"/>
            </a:rPr>
            <a:t>A</a:t>
          </a:r>
          <a:r>
            <a:rPr kumimoji="1" lang="ja-JP" altLang="en-US" sz="1050">
              <a:latin typeface="ＭＳ ゴシック" pitchFamily="49" charset="-128"/>
              <a:ea typeface="ＭＳ ゴシック" pitchFamily="49" charset="-128"/>
            </a:rPr>
            <a:t>）全体を見ると退職手当負担</a:t>
          </a:r>
          <a:r>
            <a:rPr kumimoji="1" lang="en-US" altLang="ja-JP" sz="1050">
              <a:latin typeface="ＭＳ ゴシック" pitchFamily="49" charset="-128"/>
              <a:ea typeface="ＭＳ ゴシック" pitchFamily="49" charset="-128"/>
            </a:rPr>
            <a:t>129,698</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7.25</a:t>
          </a:r>
          <a:r>
            <a:rPr kumimoji="1" lang="ja-JP" altLang="en-US" sz="1050">
              <a:latin typeface="ＭＳ ゴシック" pitchFamily="49" charset="-128"/>
              <a:ea typeface="ＭＳ ゴシック" pitchFamily="49" charset="-128"/>
            </a:rPr>
            <a:t>％）、債務負担行為に基づく支出予定額</a:t>
          </a:r>
          <a:r>
            <a:rPr kumimoji="1" lang="en-US" altLang="ja-JP" sz="1050">
              <a:latin typeface="ＭＳ ゴシック" pitchFamily="49" charset="-128"/>
              <a:ea typeface="ＭＳ ゴシック" pitchFamily="49" charset="-128"/>
            </a:rPr>
            <a:t>39,343</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29.35</a:t>
          </a:r>
          <a:r>
            <a:rPr kumimoji="1" lang="ja-JP" altLang="en-US" sz="1050">
              <a:latin typeface="ＭＳ ゴシック" pitchFamily="49" charset="-128"/>
              <a:ea typeface="ＭＳ ゴシック" pitchFamily="49" charset="-128"/>
            </a:rPr>
            <a:t>％）とほかの項目が減少していることから、</a:t>
          </a:r>
          <a:r>
            <a:rPr kumimoji="1" lang="en-US" altLang="ja-JP" sz="1050">
              <a:latin typeface="ＭＳ ゴシック" pitchFamily="49" charset="-128"/>
              <a:ea typeface="ＭＳ ゴシック" pitchFamily="49" charset="-128"/>
            </a:rPr>
            <a:t>15,206</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0.12</a:t>
          </a:r>
          <a:r>
            <a:rPr kumimoji="1" lang="ja-JP" altLang="en-US" sz="1050">
              <a:latin typeface="ＭＳ ゴシック" pitchFamily="49" charset="-128"/>
              <a:ea typeface="ＭＳ ゴシック" pitchFamily="49" charset="-128"/>
            </a:rPr>
            <a:t>％）の減少となった。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その一方で、充当可能財源等（</a:t>
          </a:r>
          <a:r>
            <a:rPr kumimoji="1" lang="en-US" altLang="ja-JP" sz="1050">
              <a:latin typeface="ＭＳ ゴシック" pitchFamily="49" charset="-128"/>
              <a:ea typeface="ＭＳ ゴシック" pitchFamily="49" charset="-128"/>
            </a:rPr>
            <a:t>B</a:t>
          </a:r>
          <a:r>
            <a:rPr kumimoji="1" lang="ja-JP" altLang="en-US" sz="1050">
              <a:latin typeface="ＭＳ ゴシック" pitchFamily="49" charset="-128"/>
              <a:ea typeface="ＭＳ ゴシック" pitchFamily="49" charset="-128"/>
            </a:rPr>
            <a:t>）を見ると</a:t>
          </a:r>
          <a:r>
            <a:rPr kumimoji="1" lang="en-US" altLang="ja-JP" sz="1050">
              <a:latin typeface="ＭＳ ゴシック" pitchFamily="49" charset="-128"/>
              <a:ea typeface="ＭＳ ゴシック" pitchFamily="49" charset="-128"/>
            </a:rPr>
            <a:t>75,769</a:t>
          </a:r>
          <a:r>
            <a:rPr kumimoji="1" lang="ja-JP" altLang="en-US" sz="1050">
              <a:latin typeface="ＭＳ ゴシック" pitchFamily="49" charset="-128"/>
              <a:ea typeface="ＭＳ ゴシック" pitchFamily="49" charset="-128"/>
            </a:rPr>
            <a:t>千円（</a:t>
          </a:r>
          <a:r>
            <a:rPr kumimoji="1" lang="en-US" altLang="ja-JP" sz="1050">
              <a:latin typeface="ＭＳ ゴシック" pitchFamily="49" charset="-128"/>
              <a:ea typeface="ＭＳ ゴシック" pitchFamily="49" charset="-128"/>
            </a:rPr>
            <a:t>0.48</a:t>
          </a:r>
          <a:r>
            <a:rPr kumimoji="1" lang="ja-JP" altLang="en-US" sz="1050">
              <a:latin typeface="ＭＳ ゴシック" pitchFamily="49" charset="-128"/>
              <a:ea typeface="ＭＳ ゴシック" pitchFamily="49" charset="-128"/>
            </a:rPr>
            <a:t>％）増加となっている。その大きな要因としては、充当可能基金の上昇があげられる。平成</a:t>
          </a:r>
          <a:r>
            <a:rPr kumimoji="1" lang="en-US" altLang="ja-JP" sz="1050">
              <a:latin typeface="ＭＳ ゴシック" pitchFamily="49" charset="-128"/>
              <a:ea typeface="ＭＳ ゴシック" pitchFamily="49" charset="-128"/>
            </a:rPr>
            <a:t>31</a:t>
          </a:r>
          <a:r>
            <a:rPr kumimoji="1" lang="ja-JP" altLang="en-US" sz="1050">
              <a:latin typeface="ＭＳ ゴシック" pitchFamily="49" charset="-128"/>
              <a:ea typeface="ＭＳ ゴシック" pitchFamily="49" charset="-128"/>
            </a:rPr>
            <a:t>年度から令和２年度にかけて防災行政無線戸別受信機の整備など多額の一般財源が必要となることからも基金へ積み立てを行ったが、その結果</a:t>
          </a:r>
          <a:r>
            <a:rPr kumimoji="1" lang="ja-JP" altLang="ja-JP" sz="1100">
              <a:solidFill>
                <a:schemeClr val="dk1"/>
              </a:solidFill>
              <a:effectLst/>
              <a:latin typeface="+mn-lt"/>
              <a:ea typeface="+mn-ea"/>
              <a:cs typeface="+mn-cs"/>
            </a:rPr>
            <a:t>対前年度と比較すると</a:t>
          </a:r>
          <a:r>
            <a:rPr kumimoji="1" lang="en-US" altLang="ja-JP" sz="1100">
              <a:solidFill>
                <a:schemeClr val="dk1"/>
              </a:solidFill>
              <a:effectLst/>
              <a:latin typeface="+mn-lt"/>
              <a:ea typeface="+mn-ea"/>
              <a:cs typeface="+mn-cs"/>
            </a:rPr>
            <a:t>171,044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％）の増加となっている。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以上の結果から、将来負担比率は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％上昇することとなった。</a:t>
          </a:r>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愛媛県内子町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・今年度においても、預金利子分の積み立てを行っている。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・増加したものについては、公共施設整備基金への積み立て等があげられるが、公共施設の整備などの目的に充当予定である。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・短期的にみると横ばい傾向であるが、合併後においては基金残高は増加傾向にある。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・今後のことを考えると、公共施設の老朽化に対応する予算として確保しておく必要があることから、長期的な視点に立って計画的に積立取り崩しを行っていく予定である。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：地域の福祉の増進を図るために充てる財源。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・一般廃棄物処理施設維持管理基金：所為施設の災害、老朽化等による大規模改修、解体に必要な財源としての基金。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・いかざき小田川原っぱ基金：小田川流域の自然計画を保全し、再生・創造し子孫に引き継ぐための経費。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：災害の復旧に要する経費とその他災害に関連する経費の財源に充てる。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・公共施設整備基金：翌年度以降の防災行政無線戸別受信機の整備する財源として、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182,874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：寄附講座として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千円、健康器具の整備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・「エコロジータウン内子」ふるさと応援基金：ふるさと納税の寄附分を積み立てをし、経費となるものを取り崩し。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　　：一般寄附として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千円積み立て、講師謝礼など事業経費として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・公共施設整備基金：防止行政無線戸別受信機、内子座耐震改修、自治会耐震改修など公共施設の安心安全に係る整備に充当予定。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：寄附講座を継続することからも、その財源として取り崩しを行う。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化の基金についても目的基金であり、条例の目的に即して充当していく予定である。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・財政調整基金の残高は、近年の予算規模の１０％程度を維持している。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・短期的には、増減するものの、中長期的には減少する見込みである。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・地方債の償還計画を踏まえて対応したい。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・近年の年間償還額は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億円程度とピークを過ぎているものの、多額の償還金を必要としていることからも積み立てを計画的に行っていく予定である。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O59"/>
  <sheetViews>
    <sheetView showGridLines="0" tabSelected="1" zoomScale="85" zoomScaleNormal="85" workbookViewId="0">
      <selection activeCell="BV34" sqref="BV3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10523734</v>
      </c>
      <c r="BO4" s="392"/>
      <c r="BP4" s="392"/>
      <c r="BQ4" s="392"/>
      <c r="BR4" s="392"/>
      <c r="BS4" s="392"/>
      <c r="BT4" s="392"/>
      <c r="BU4" s="393"/>
      <c r="BV4" s="391">
        <v>11327207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4.2</v>
      </c>
      <c r="CU4" s="398"/>
      <c r="CV4" s="398"/>
      <c r="CW4" s="398"/>
      <c r="CX4" s="398"/>
      <c r="CY4" s="398"/>
      <c r="CZ4" s="398"/>
      <c r="DA4" s="399"/>
      <c r="DB4" s="397">
        <v>3.3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9994128</v>
      </c>
      <c r="BO5" s="429"/>
      <c r="BP5" s="429"/>
      <c r="BQ5" s="429"/>
      <c r="BR5" s="429"/>
      <c r="BS5" s="429"/>
      <c r="BT5" s="429"/>
      <c r="BU5" s="430"/>
      <c r="BV5" s="428">
        <v>11014432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80.400000000000006</v>
      </c>
      <c r="CU5" s="426"/>
      <c r="CV5" s="426"/>
      <c r="CW5" s="426"/>
      <c r="CX5" s="426"/>
      <c r="CY5" s="426"/>
      <c r="CZ5" s="426"/>
      <c r="DA5" s="427"/>
      <c r="DB5" s="425">
        <v>80</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529606</v>
      </c>
      <c r="BO6" s="429"/>
      <c r="BP6" s="429"/>
      <c r="BQ6" s="429"/>
      <c r="BR6" s="429"/>
      <c r="BS6" s="429"/>
      <c r="BT6" s="429"/>
      <c r="BU6" s="430"/>
      <c r="BV6" s="428">
        <v>312775</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83.8</v>
      </c>
      <c r="CU6" s="466"/>
      <c r="CV6" s="466"/>
      <c r="CW6" s="466"/>
      <c r="CX6" s="466"/>
      <c r="CY6" s="466"/>
      <c r="CZ6" s="466"/>
      <c r="DA6" s="467"/>
      <c r="DB6" s="465">
        <v>83.4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253755</v>
      </c>
      <c r="BO7" s="429"/>
      <c r="BP7" s="429"/>
      <c r="BQ7" s="429"/>
      <c r="BR7" s="429"/>
      <c r="BS7" s="429"/>
      <c r="BT7" s="429"/>
      <c r="BU7" s="430"/>
      <c r="BV7" s="428">
        <v>90621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6537223</v>
      </c>
      <c r="CU7" s="429"/>
      <c r="CV7" s="429"/>
      <c r="CW7" s="429"/>
      <c r="CX7" s="429"/>
      <c r="CY7" s="429"/>
      <c r="CZ7" s="429"/>
      <c r="DA7" s="430"/>
      <c r="DB7" s="428">
        <v>6696668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275851</v>
      </c>
      <c r="BO8" s="429"/>
      <c r="BP8" s="429"/>
      <c r="BQ8" s="429"/>
      <c r="BR8" s="429"/>
      <c r="BS8" s="429"/>
      <c r="BT8" s="429"/>
      <c r="BU8" s="430"/>
      <c r="BV8" s="428">
        <v>222154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0.27</v>
      </c>
      <c r="CU8" s="469"/>
      <c r="CV8" s="469"/>
      <c r="CW8" s="469"/>
      <c r="CX8" s="469"/>
      <c r="CY8" s="469"/>
      <c r="CZ8" s="469"/>
      <c r="DA8" s="470"/>
      <c r="DB8" s="468">
        <v>0.26</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16742</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53697</v>
      </c>
      <c r="BO9" s="429"/>
      <c r="BP9" s="429"/>
      <c r="BQ9" s="429"/>
      <c r="BR9" s="429"/>
      <c r="BS9" s="429"/>
      <c r="BT9" s="429"/>
      <c r="BU9" s="430"/>
      <c r="BV9" s="428">
        <v>-101014</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13.2</v>
      </c>
      <c r="CU9" s="426"/>
      <c r="CV9" s="426"/>
      <c r="CW9" s="426"/>
      <c r="CX9" s="426"/>
      <c r="CY9" s="426"/>
      <c r="CZ9" s="426"/>
      <c r="DA9" s="427"/>
      <c r="DB9" s="425">
        <v>13.9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18045</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295</v>
      </c>
      <c r="BO10" s="429"/>
      <c r="BP10" s="429"/>
      <c r="BQ10" s="429"/>
      <c r="BR10" s="429"/>
      <c r="BS10" s="429"/>
      <c r="BT10" s="429"/>
      <c r="BU10" s="430"/>
      <c r="BV10" s="428">
        <v>298</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16721</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102</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130</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16677</v>
      </c>
      <c r="S13" s="510"/>
      <c r="T13" s="510"/>
      <c r="U13" s="510"/>
      <c r="V13" s="511"/>
      <c r="W13" s="444" t="s">
        <v>139</v>
      </c>
      <c r="X13" s="445"/>
      <c r="Y13" s="445"/>
      <c r="Z13" s="445"/>
      <c r="AA13" s="445"/>
      <c r="AB13" s="435"/>
      <c r="AC13" s="479">
        <v>1726</v>
      </c>
      <c r="AD13" s="480"/>
      <c r="AE13" s="480"/>
      <c r="AF13" s="480"/>
      <c r="AG13" s="519"/>
      <c r="AH13" s="479">
        <v>1971</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53992</v>
      </c>
      <c r="BO13" s="429"/>
      <c r="BP13" s="429"/>
      <c r="BQ13" s="429"/>
      <c r="BR13" s="429"/>
      <c r="BS13" s="429"/>
      <c r="BT13" s="429"/>
      <c r="BU13" s="430"/>
      <c r="BV13" s="428">
        <v>-100716</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3.1</v>
      </c>
      <c r="CU13" s="426"/>
      <c r="CV13" s="426"/>
      <c r="CW13" s="426"/>
      <c r="CX13" s="426"/>
      <c r="CY13" s="426"/>
      <c r="CZ13" s="426"/>
      <c r="DA13" s="427"/>
      <c r="DB13" s="425">
        <v>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16927</v>
      </c>
      <c r="S14" s="510"/>
      <c r="T14" s="510"/>
      <c r="U14" s="510"/>
      <c r="V14" s="511"/>
      <c r="W14" s="418"/>
      <c r="X14" s="419"/>
      <c r="Y14" s="419"/>
      <c r="Z14" s="419"/>
      <c r="AA14" s="419"/>
      <c r="AB14" s="408"/>
      <c r="AC14" s="512">
        <v>21.1</v>
      </c>
      <c r="AD14" s="513"/>
      <c r="AE14" s="513"/>
      <c r="AF14" s="513"/>
      <c r="AG14" s="514"/>
      <c r="AH14" s="512">
        <v>23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146</v>
      </c>
      <c r="CU14" s="524"/>
      <c r="CV14" s="524"/>
      <c r="CW14" s="524"/>
      <c r="CX14" s="524"/>
      <c r="CY14" s="524"/>
      <c r="CZ14" s="524"/>
      <c r="DA14" s="525"/>
      <c r="DB14" s="523" t="s">
        <v>130</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16894</v>
      </c>
      <c r="S15" s="510"/>
      <c r="T15" s="510"/>
      <c r="U15" s="510"/>
      <c r="V15" s="511"/>
      <c r="W15" s="444" t="s">
        <v>148</v>
      </c>
      <c r="X15" s="445"/>
      <c r="Y15" s="445"/>
      <c r="Z15" s="445"/>
      <c r="AA15" s="445"/>
      <c r="AB15" s="435"/>
      <c r="AC15" s="479">
        <v>1938</v>
      </c>
      <c r="AD15" s="480"/>
      <c r="AE15" s="480"/>
      <c r="AF15" s="480"/>
      <c r="AG15" s="519"/>
      <c r="AH15" s="479">
        <v>2069</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1547781</v>
      </c>
      <c r="BO15" s="392"/>
      <c r="BP15" s="392"/>
      <c r="BQ15" s="392"/>
      <c r="BR15" s="392"/>
      <c r="BS15" s="392"/>
      <c r="BT15" s="392"/>
      <c r="BU15" s="393"/>
      <c r="BV15" s="391">
        <v>1535134</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23.7</v>
      </c>
      <c r="AD16" s="513"/>
      <c r="AE16" s="513"/>
      <c r="AF16" s="513"/>
      <c r="AG16" s="514"/>
      <c r="AH16" s="512">
        <v>24.1</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5735893</v>
      </c>
      <c r="BO16" s="429"/>
      <c r="BP16" s="429"/>
      <c r="BQ16" s="429"/>
      <c r="BR16" s="429"/>
      <c r="BS16" s="429"/>
      <c r="BT16" s="429"/>
      <c r="BU16" s="430"/>
      <c r="BV16" s="428">
        <v>5780683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4513</v>
      </c>
      <c r="AD17" s="480"/>
      <c r="AE17" s="480"/>
      <c r="AF17" s="480"/>
      <c r="AG17" s="519"/>
      <c r="AH17" s="479">
        <v>4543</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1941260</v>
      </c>
      <c r="BO17" s="429"/>
      <c r="BP17" s="429"/>
      <c r="BQ17" s="429"/>
      <c r="BR17" s="429"/>
      <c r="BS17" s="429"/>
      <c r="BT17" s="429"/>
      <c r="BU17" s="430"/>
      <c r="BV17" s="428">
        <v>1928310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299.43</v>
      </c>
      <c r="M18" s="541"/>
      <c r="N18" s="541"/>
      <c r="O18" s="541"/>
      <c r="P18" s="541"/>
      <c r="Q18" s="541"/>
      <c r="R18" s="542"/>
      <c r="S18" s="542"/>
      <c r="T18" s="542"/>
      <c r="U18" s="542"/>
      <c r="V18" s="543"/>
      <c r="W18" s="446"/>
      <c r="X18" s="447"/>
      <c r="Y18" s="447"/>
      <c r="Z18" s="447"/>
      <c r="AA18" s="447"/>
      <c r="AB18" s="438"/>
      <c r="AC18" s="544">
        <v>55.2</v>
      </c>
      <c r="AD18" s="545"/>
      <c r="AE18" s="545"/>
      <c r="AF18" s="545"/>
      <c r="AG18" s="546"/>
      <c r="AH18" s="544">
        <v>52.9</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5309932</v>
      </c>
      <c r="BO18" s="429"/>
      <c r="BP18" s="429"/>
      <c r="BQ18" s="429"/>
      <c r="BR18" s="429"/>
      <c r="BS18" s="429"/>
      <c r="BT18" s="429"/>
      <c r="BU18" s="430"/>
      <c r="BV18" s="428">
        <v>5382249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56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7572156</v>
      </c>
      <c r="BO19" s="429"/>
      <c r="BP19" s="429"/>
      <c r="BQ19" s="429"/>
      <c r="BR19" s="429"/>
      <c r="BS19" s="429"/>
      <c r="BT19" s="429"/>
      <c r="BU19" s="430"/>
      <c r="BV19" s="428">
        <v>7732148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6475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8371293</v>
      </c>
      <c r="BO23" s="429"/>
      <c r="BP23" s="429"/>
      <c r="BQ23" s="429"/>
      <c r="BR23" s="429"/>
      <c r="BS23" s="429"/>
      <c r="BT23" s="429"/>
      <c r="BU23" s="430"/>
      <c r="BV23" s="428">
        <v>8218643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7480</v>
      </c>
      <c r="R24" s="480"/>
      <c r="S24" s="480"/>
      <c r="T24" s="480"/>
      <c r="U24" s="480"/>
      <c r="V24" s="519"/>
      <c r="W24" s="578"/>
      <c r="X24" s="566"/>
      <c r="Y24" s="567"/>
      <c r="Z24" s="478" t="s">
        <v>172</v>
      </c>
      <c r="AA24" s="458"/>
      <c r="AB24" s="458"/>
      <c r="AC24" s="458"/>
      <c r="AD24" s="458"/>
      <c r="AE24" s="458"/>
      <c r="AF24" s="458"/>
      <c r="AG24" s="459"/>
      <c r="AH24" s="479">
        <v>199</v>
      </c>
      <c r="AI24" s="480"/>
      <c r="AJ24" s="480"/>
      <c r="AK24" s="480"/>
      <c r="AL24" s="519"/>
      <c r="AM24" s="479">
        <v>590035</v>
      </c>
      <c r="AN24" s="480"/>
      <c r="AO24" s="480"/>
      <c r="AP24" s="480"/>
      <c r="AQ24" s="480"/>
      <c r="AR24" s="519"/>
      <c r="AS24" s="479">
        <v>2965</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4248967</v>
      </c>
      <c r="BO24" s="429"/>
      <c r="BP24" s="429"/>
      <c r="BQ24" s="429"/>
      <c r="BR24" s="429"/>
      <c r="BS24" s="429"/>
      <c r="BT24" s="429"/>
      <c r="BU24" s="430"/>
      <c r="BV24" s="428">
        <v>4065733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6050</v>
      </c>
      <c r="R25" s="480"/>
      <c r="S25" s="480"/>
      <c r="T25" s="480"/>
      <c r="U25" s="480"/>
      <c r="V25" s="519"/>
      <c r="W25" s="578"/>
      <c r="X25" s="566"/>
      <c r="Y25" s="567"/>
      <c r="Z25" s="478" t="s">
        <v>175</v>
      </c>
      <c r="AA25" s="458"/>
      <c r="AB25" s="458"/>
      <c r="AC25" s="458"/>
      <c r="AD25" s="458"/>
      <c r="AE25" s="458"/>
      <c r="AF25" s="458"/>
      <c r="AG25" s="459"/>
      <c r="AH25" s="479" t="s">
        <v>129</v>
      </c>
      <c r="AI25" s="480"/>
      <c r="AJ25" s="480"/>
      <c r="AK25" s="480"/>
      <c r="AL25" s="519"/>
      <c r="AM25" s="479" t="s">
        <v>176</v>
      </c>
      <c r="AN25" s="480"/>
      <c r="AO25" s="480"/>
      <c r="AP25" s="480"/>
      <c r="AQ25" s="480"/>
      <c r="AR25" s="519"/>
      <c r="AS25" s="479" t="s">
        <v>146</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62202</v>
      </c>
      <c r="BO25" s="392"/>
      <c r="BP25" s="392"/>
      <c r="BQ25" s="392"/>
      <c r="BR25" s="392"/>
      <c r="BS25" s="392"/>
      <c r="BT25" s="392"/>
      <c r="BU25" s="393"/>
      <c r="BV25" s="391">
        <v>93556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5480</v>
      </c>
      <c r="R26" s="480"/>
      <c r="S26" s="480"/>
      <c r="T26" s="480"/>
      <c r="U26" s="480"/>
      <c r="V26" s="519"/>
      <c r="W26" s="578"/>
      <c r="X26" s="566"/>
      <c r="Y26" s="567"/>
      <c r="Z26" s="478" t="s">
        <v>179</v>
      </c>
      <c r="AA26" s="588"/>
      <c r="AB26" s="588"/>
      <c r="AC26" s="588"/>
      <c r="AD26" s="588"/>
      <c r="AE26" s="588"/>
      <c r="AF26" s="588"/>
      <c r="AG26" s="589"/>
      <c r="AH26" s="479">
        <v>13</v>
      </c>
      <c r="AI26" s="480"/>
      <c r="AJ26" s="480"/>
      <c r="AK26" s="480"/>
      <c r="AL26" s="519"/>
      <c r="AM26" s="479">
        <v>33800</v>
      </c>
      <c r="AN26" s="480"/>
      <c r="AO26" s="480"/>
      <c r="AP26" s="480"/>
      <c r="AQ26" s="480"/>
      <c r="AR26" s="519"/>
      <c r="AS26" s="479">
        <v>2600</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130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2639</v>
      </c>
      <c r="R27" s="480"/>
      <c r="S27" s="480"/>
      <c r="T27" s="480"/>
      <c r="U27" s="480"/>
      <c r="V27" s="519"/>
      <c r="W27" s="578"/>
      <c r="X27" s="566"/>
      <c r="Y27" s="567"/>
      <c r="Z27" s="478" t="s">
        <v>182</v>
      </c>
      <c r="AA27" s="458"/>
      <c r="AB27" s="458"/>
      <c r="AC27" s="458"/>
      <c r="AD27" s="458"/>
      <c r="AE27" s="458"/>
      <c r="AF27" s="458"/>
      <c r="AG27" s="459"/>
      <c r="AH27" s="479">
        <v>14</v>
      </c>
      <c r="AI27" s="480"/>
      <c r="AJ27" s="480"/>
      <c r="AK27" s="480"/>
      <c r="AL27" s="519"/>
      <c r="AM27" s="479">
        <v>32830</v>
      </c>
      <c r="AN27" s="480"/>
      <c r="AO27" s="480"/>
      <c r="AP27" s="480"/>
      <c r="AQ27" s="480"/>
      <c r="AR27" s="519"/>
      <c r="AS27" s="479">
        <v>2345</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300326</v>
      </c>
      <c r="BO27" s="602"/>
      <c r="BP27" s="602"/>
      <c r="BQ27" s="602"/>
      <c r="BR27" s="602"/>
      <c r="BS27" s="602"/>
      <c r="BT27" s="602"/>
      <c r="BU27" s="603"/>
      <c r="BV27" s="601">
        <v>299535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2134</v>
      </c>
      <c r="R28" s="480"/>
      <c r="S28" s="480"/>
      <c r="T28" s="480"/>
      <c r="U28" s="480"/>
      <c r="V28" s="519"/>
      <c r="W28" s="578"/>
      <c r="X28" s="566"/>
      <c r="Y28" s="567"/>
      <c r="Z28" s="478" t="s">
        <v>185</v>
      </c>
      <c r="AA28" s="458"/>
      <c r="AB28" s="458"/>
      <c r="AC28" s="458"/>
      <c r="AD28" s="458"/>
      <c r="AE28" s="458"/>
      <c r="AF28" s="458"/>
      <c r="AG28" s="459"/>
      <c r="AH28" s="479" t="s">
        <v>130</v>
      </c>
      <c r="AI28" s="480"/>
      <c r="AJ28" s="480"/>
      <c r="AK28" s="480"/>
      <c r="AL28" s="519"/>
      <c r="AM28" s="479" t="s">
        <v>129</v>
      </c>
      <c r="AN28" s="480"/>
      <c r="AO28" s="480"/>
      <c r="AP28" s="480"/>
      <c r="AQ28" s="480"/>
      <c r="AR28" s="519"/>
      <c r="AS28" s="479" t="s">
        <v>130</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1089667</v>
      </c>
      <c r="BO28" s="392"/>
      <c r="BP28" s="392"/>
      <c r="BQ28" s="392"/>
      <c r="BR28" s="392"/>
      <c r="BS28" s="392"/>
      <c r="BT28" s="392"/>
      <c r="BU28" s="393"/>
      <c r="BV28" s="391">
        <v>1089372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15</v>
      </c>
      <c r="M29" s="480"/>
      <c r="N29" s="480"/>
      <c r="O29" s="480"/>
      <c r="P29" s="519"/>
      <c r="Q29" s="479">
        <v>2008</v>
      </c>
      <c r="R29" s="480"/>
      <c r="S29" s="480"/>
      <c r="T29" s="480"/>
      <c r="U29" s="480"/>
      <c r="V29" s="519"/>
      <c r="W29" s="579"/>
      <c r="X29" s="580"/>
      <c r="Y29" s="581"/>
      <c r="Z29" s="478" t="s">
        <v>188</v>
      </c>
      <c r="AA29" s="458"/>
      <c r="AB29" s="458"/>
      <c r="AC29" s="458"/>
      <c r="AD29" s="458"/>
      <c r="AE29" s="458"/>
      <c r="AF29" s="458"/>
      <c r="AG29" s="459"/>
      <c r="AH29" s="479">
        <v>213</v>
      </c>
      <c r="AI29" s="480"/>
      <c r="AJ29" s="480"/>
      <c r="AK29" s="480"/>
      <c r="AL29" s="519"/>
      <c r="AM29" s="479">
        <v>622865</v>
      </c>
      <c r="AN29" s="480"/>
      <c r="AO29" s="480"/>
      <c r="AP29" s="480"/>
      <c r="AQ29" s="480"/>
      <c r="AR29" s="519"/>
      <c r="AS29" s="479">
        <v>2924</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969395</v>
      </c>
      <c r="BO29" s="429"/>
      <c r="BP29" s="429"/>
      <c r="BQ29" s="429"/>
      <c r="BR29" s="429"/>
      <c r="BS29" s="429"/>
      <c r="BT29" s="429"/>
      <c r="BU29" s="430"/>
      <c r="BV29" s="428">
        <v>967950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90.7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3811644</v>
      </c>
      <c r="BO30" s="602"/>
      <c r="BP30" s="602"/>
      <c r="BQ30" s="602"/>
      <c r="BR30" s="602"/>
      <c r="BS30" s="602"/>
      <c r="BT30" s="602"/>
      <c r="BU30" s="603"/>
      <c r="BV30" s="601">
        <v>3642828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200</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197</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内子町国民健康保険事業特別会計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内子町水道事業会計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愛媛県市町総合事務組合　退職手当事業分</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内子フレッシュパークからり</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小田高校寄宿舎特別会計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内子町介護保険事業特別会計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IF('各会計、関係団体の財政状況及び健全化判断比率'!B33="","",'各会計、関係団体の財政状況及び健全化判断比率'!B33)</f>
        <v>内子町公共下水道事業会計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愛媛県市町総合事務組合　消防補償事業分</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内子町国際交流協会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内子町後期高齢者医療保険事業特別会計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愛媛県市町総合事務組合　交通災害事業分</v>
      </c>
      <c r="BZ36" s="615"/>
      <c r="CA36" s="615"/>
      <c r="CB36" s="615"/>
      <c r="CC36" s="615"/>
      <c r="CD36" s="615"/>
      <c r="CE36" s="615"/>
      <c r="CF36" s="615"/>
      <c r="CG36" s="615"/>
      <c r="CH36" s="615"/>
      <c r="CI36" s="615"/>
      <c r="CJ36" s="615"/>
      <c r="CK36" s="615"/>
      <c r="CL36" s="615"/>
      <c r="CM36" s="615"/>
      <c r="CN36" s="213"/>
      <c r="CO36" s="614">
        <f t="shared" si="3"/>
        <v>21</v>
      </c>
      <c r="CP36" s="614"/>
      <c r="CQ36" s="615" t="str">
        <f>IF('各会計、関係団体の財政状況及び健全化判断比率'!BS9="","",'各会計、関係団体の財政状況及び健全化判断比率'!BS9)</f>
        <v>小田まちづくり</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内子町介護保険サービス事業特別会計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愛媛県市町総合事務組合　自治会館事業分</v>
      </c>
      <c r="BZ37" s="615"/>
      <c r="CA37" s="615"/>
      <c r="CB37" s="615"/>
      <c r="CC37" s="615"/>
      <c r="CD37" s="615"/>
      <c r="CE37" s="615"/>
      <c r="CF37" s="615"/>
      <c r="CG37" s="615"/>
      <c r="CH37" s="615"/>
      <c r="CI37" s="615"/>
      <c r="CJ37" s="615"/>
      <c r="CK37" s="615"/>
      <c r="CL37" s="615"/>
      <c r="CM37" s="615"/>
      <c r="CN37" s="213"/>
      <c r="CO37" s="614">
        <f t="shared" si="3"/>
        <v>22</v>
      </c>
      <c r="CP37" s="614"/>
      <c r="CQ37" s="615" t="str">
        <f>IF('各会計、関係団体の財政状況及び健全化判断比率'!BS10="","",'各会計、関係団体の財政状況及び健全化判断比率'!BS10)</f>
        <v>内子・森と町並みの設計社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愛媛県市町総合事務組合　議員公務災害事業分</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愛媛県市町総合事務組合　共通経費分</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大洲・喜多衛生事務組合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大洲喜多特別養護老人ホーム事務組合　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大洲喜多特別養護老人ホーム事務組合　公営企業会計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18</v>
      </c>
      <c r="BX43" s="614"/>
      <c r="BY43" s="615" t="str">
        <f>IF('各会計、関係団体の財政状況及び健全化判断比率'!B77="","",'各会計、関係団体の財政状況及び健全化判断比率'!B77)</f>
        <v>大洲地区広域消防事務組合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KsbJL7EQzz+ZPWLqov0zZe1RDIxjgaP/Li+olFKDpZyfkL/W67Qw7S2J74byzfoCxZT3yozMrxgVwkTxpma/w==" saltValue="FBpJwuo+1J8H23kcYtOV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EM53"/>
  <sheetViews>
    <sheetView showGridLines="0" workbookViewId="0">
      <selection activeCell="CD28" sqref="CD28:CQ2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1461016</v>
      </c>
      <c r="S5" s="631"/>
      <c r="T5" s="631"/>
      <c r="U5" s="631"/>
      <c r="V5" s="631"/>
      <c r="W5" s="631"/>
      <c r="X5" s="631"/>
      <c r="Y5" s="632"/>
      <c r="Z5" s="633">
        <v>13.9</v>
      </c>
      <c r="AA5" s="633"/>
      <c r="AB5" s="633"/>
      <c r="AC5" s="633"/>
      <c r="AD5" s="634">
        <v>1461016</v>
      </c>
      <c r="AE5" s="634"/>
      <c r="AF5" s="634"/>
      <c r="AG5" s="634"/>
      <c r="AH5" s="634"/>
      <c r="AI5" s="634"/>
      <c r="AJ5" s="634"/>
      <c r="AK5" s="634"/>
      <c r="AL5" s="635">
        <v>23.1</v>
      </c>
      <c r="AM5" s="636"/>
      <c r="AN5" s="636"/>
      <c r="AO5" s="637"/>
      <c r="AP5" s="627" t="s">
        <v>229</v>
      </c>
      <c r="AQ5" s="628"/>
      <c r="AR5" s="628"/>
      <c r="AS5" s="628"/>
      <c r="AT5" s="628"/>
      <c r="AU5" s="628"/>
      <c r="AV5" s="628"/>
      <c r="AW5" s="628"/>
      <c r="AX5" s="628"/>
      <c r="AY5" s="628"/>
      <c r="AZ5" s="628"/>
      <c r="BA5" s="628"/>
      <c r="BB5" s="628"/>
      <c r="BC5" s="628"/>
      <c r="BD5" s="628"/>
      <c r="BE5" s="628"/>
      <c r="BF5" s="629"/>
      <c r="BG5" s="641">
        <v>1461016</v>
      </c>
      <c r="BH5" s="642"/>
      <c r="BI5" s="642"/>
      <c r="BJ5" s="642"/>
      <c r="BK5" s="642"/>
      <c r="BL5" s="642"/>
      <c r="BM5" s="642"/>
      <c r="BN5" s="643"/>
      <c r="BO5" s="644">
        <v>100</v>
      </c>
      <c r="BP5" s="644"/>
      <c r="BQ5" s="644"/>
      <c r="BR5" s="644"/>
      <c r="BS5" s="645" t="s">
        <v>230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222</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15">
      <c r="B6" s="638" t="s">
        <v>234</v>
      </c>
      <c r="C6" s="639"/>
      <c r="D6" s="639"/>
      <c r="E6" s="639"/>
      <c r="F6" s="639"/>
      <c r="G6" s="639"/>
      <c r="H6" s="639"/>
      <c r="I6" s="639"/>
      <c r="J6" s="639"/>
      <c r="K6" s="639"/>
      <c r="L6" s="639"/>
      <c r="M6" s="639"/>
      <c r="N6" s="639"/>
      <c r="O6" s="639"/>
      <c r="P6" s="639"/>
      <c r="Q6" s="640"/>
      <c r="R6" s="641">
        <v>125714</v>
      </c>
      <c r="S6" s="642"/>
      <c r="T6" s="642"/>
      <c r="U6" s="642"/>
      <c r="V6" s="642"/>
      <c r="W6" s="642"/>
      <c r="X6" s="642"/>
      <c r="Y6" s="643"/>
      <c r="Z6" s="644">
        <v>1.2</v>
      </c>
      <c r="AA6" s="644"/>
      <c r="AB6" s="644"/>
      <c r="AC6" s="644"/>
      <c r="AD6" s="645">
        <v>125714</v>
      </c>
      <c r="AE6" s="645"/>
      <c r="AF6" s="645"/>
      <c r="AG6" s="645"/>
      <c r="AH6" s="645"/>
      <c r="AI6" s="645"/>
      <c r="AJ6" s="645"/>
      <c r="AK6" s="645"/>
      <c r="AL6" s="646">
        <v>2</v>
      </c>
      <c r="AM6" s="647"/>
      <c r="AN6" s="647"/>
      <c r="AO6" s="648"/>
      <c r="AP6" s="638" t="s">
        <v>235</v>
      </c>
      <c r="AQ6" s="639"/>
      <c r="AR6" s="639"/>
      <c r="AS6" s="639"/>
      <c r="AT6" s="639"/>
      <c r="AU6" s="639"/>
      <c r="AV6" s="639"/>
      <c r="AW6" s="639"/>
      <c r="AX6" s="639"/>
      <c r="AY6" s="639"/>
      <c r="AZ6" s="639"/>
      <c r="BA6" s="639"/>
      <c r="BB6" s="639"/>
      <c r="BC6" s="639"/>
      <c r="BD6" s="639"/>
      <c r="BE6" s="639"/>
      <c r="BF6" s="640"/>
      <c r="BG6" s="641">
        <v>1461016</v>
      </c>
      <c r="BH6" s="642"/>
      <c r="BI6" s="642"/>
      <c r="BJ6" s="642"/>
      <c r="BK6" s="642"/>
      <c r="BL6" s="642"/>
      <c r="BM6" s="642"/>
      <c r="BN6" s="643"/>
      <c r="BO6" s="644">
        <v>100</v>
      </c>
      <c r="BP6" s="644"/>
      <c r="BQ6" s="644"/>
      <c r="BR6" s="644"/>
      <c r="BS6" s="645" t="s">
        <v>130</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88480</v>
      </c>
      <c r="CS6" s="642"/>
      <c r="CT6" s="642"/>
      <c r="CU6" s="642"/>
      <c r="CV6" s="642"/>
      <c r="CW6" s="642"/>
      <c r="CX6" s="642"/>
      <c r="CY6" s="643"/>
      <c r="CZ6" s="635">
        <v>0.9</v>
      </c>
      <c r="DA6" s="636"/>
      <c r="DB6" s="636"/>
      <c r="DC6" s="655"/>
      <c r="DD6" s="650">
        <v>831</v>
      </c>
      <c r="DE6" s="642"/>
      <c r="DF6" s="642"/>
      <c r="DG6" s="642"/>
      <c r="DH6" s="642"/>
      <c r="DI6" s="642"/>
      <c r="DJ6" s="642"/>
      <c r="DK6" s="642"/>
      <c r="DL6" s="642"/>
      <c r="DM6" s="642"/>
      <c r="DN6" s="642"/>
      <c r="DO6" s="642"/>
      <c r="DP6" s="643"/>
      <c r="DQ6" s="650">
        <v>88480</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2979</v>
      </c>
      <c r="S7" s="642"/>
      <c r="T7" s="642"/>
      <c r="U7" s="642"/>
      <c r="V7" s="642"/>
      <c r="W7" s="642"/>
      <c r="X7" s="642"/>
      <c r="Y7" s="643"/>
      <c r="Z7" s="644">
        <v>0</v>
      </c>
      <c r="AA7" s="644"/>
      <c r="AB7" s="644"/>
      <c r="AC7" s="644"/>
      <c r="AD7" s="645">
        <v>2979</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568276</v>
      </c>
      <c r="BH7" s="642"/>
      <c r="BI7" s="642"/>
      <c r="BJ7" s="642"/>
      <c r="BK7" s="642"/>
      <c r="BL7" s="642"/>
      <c r="BM7" s="642"/>
      <c r="BN7" s="643"/>
      <c r="BO7" s="644">
        <v>38.9</v>
      </c>
      <c r="BP7" s="644"/>
      <c r="BQ7" s="644"/>
      <c r="BR7" s="644"/>
      <c r="BS7" s="645" t="s">
        <v>230</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1286608</v>
      </c>
      <c r="CS7" s="642"/>
      <c r="CT7" s="642"/>
      <c r="CU7" s="642"/>
      <c r="CV7" s="642"/>
      <c r="CW7" s="642"/>
      <c r="CX7" s="642"/>
      <c r="CY7" s="643"/>
      <c r="CZ7" s="644">
        <v>12.9</v>
      </c>
      <c r="DA7" s="644"/>
      <c r="DB7" s="644"/>
      <c r="DC7" s="644"/>
      <c r="DD7" s="650">
        <v>33747</v>
      </c>
      <c r="DE7" s="642"/>
      <c r="DF7" s="642"/>
      <c r="DG7" s="642"/>
      <c r="DH7" s="642"/>
      <c r="DI7" s="642"/>
      <c r="DJ7" s="642"/>
      <c r="DK7" s="642"/>
      <c r="DL7" s="642"/>
      <c r="DM7" s="642"/>
      <c r="DN7" s="642"/>
      <c r="DO7" s="642"/>
      <c r="DP7" s="643"/>
      <c r="DQ7" s="650">
        <v>1181149</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4892</v>
      </c>
      <c r="S8" s="642"/>
      <c r="T8" s="642"/>
      <c r="U8" s="642"/>
      <c r="V8" s="642"/>
      <c r="W8" s="642"/>
      <c r="X8" s="642"/>
      <c r="Y8" s="643"/>
      <c r="Z8" s="644">
        <v>0</v>
      </c>
      <c r="AA8" s="644"/>
      <c r="AB8" s="644"/>
      <c r="AC8" s="644"/>
      <c r="AD8" s="645">
        <v>4892</v>
      </c>
      <c r="AE8" s="645"/>
      <c r="AF8" s="645"/>
      <c r="AG8" s="645"/>
      <c r="AH8" s="645"/>
      <c r="AI8" s="645"/>
      <c r="AJ8" s="645"/>
      <c r="AK8" s="645"/>
      <c r="AL8" s="646">
        <v>0.1</v>
      </c>
      <c r="AM8" s="647"/>
      <c r="AN8" s="647"/>
      <c r="AO8" s="648"/>
      <c r="AP8" s="638" t="s">
        <v>241</v>
      </c>
      <c r="AQ8" s="639"/>
      <c r="AR8" s="639"/>
      <c r="AS8" s="639"/>
      <c r="AT8" s="639"/>
      <c r="AU8" s="639"/>
      <c r="AV8" s="639"/>
      <c r="AW8" s="639"/>
      <c r="AX8" s="639"/>
      <c r="AY8" s="639"/>
      <c r="AZ8" s="639"/>
      <c r="BA8" s="639"/>
      <c r="BB8" s="639"/>
      <c r="BC8" s="639"/>
      <c r="BD8" s="639"/>
      <c r="BE8" s="639"/>
      <c r="BF8" s="640"/>
      <c r="BG8" s="641">
        <v>24763</v>
      </c>
      <c r="BH8" s="642"/>
      <c r="BI8" s="642"/>
      <c r="BJ8" s="642"/>
      <c r="BK8" s="642"/>
      <c r="BL8" s="642"/>
      <c r="BM8" s="642"/>
      <c r="BN8" s="643"/>
      <c r="BO8" s="644">
        <v>1.7</v>
      </c>
      <c r="BP8" s="644"/>
      <c r="BQ8" s="644"/>
      <c r="BR8" s="644"/>
      <c r="BS8" s="650" t="s">
        <v>130</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2494400</v>
      </c>
      <c r="CS8" s="642"/>
      <c r="CT8" s="642"/>
      <c r="CU8" s="642"/>
      <c r="CV8" s="642"/>
      <c r="CW8" s="642"/>
      <c r="CX8" s="642"/>
      <c r="CY8" s="643"/>
      <c r="CZ8" s="644">
        <v>25</v>
      </c>
      <c r="DA8" s="644"/>
      <c r="DB8" s="644"/>
      <c r="DC8" s="644"/>
      <c r="DD8" s="650">
        <v>343</v>
      </c>
      <c r="DE8" s="642"/>
      <c r="DF8" s="642"/>
      <c r="DG8" s="642"/>
      <c r="DH8" s="642"/>
      <c r="DI8" s="642"/>
      <c r="DJ8" s="642"/>
      <c r="DK8" s="642"/>
      <c r="DL8" s="642"/>
      <c r="DM8" s="642"/>
      <c r="DN8" s="642"/>
      <c r="DO8" s="642"/>
      <c r="DP8" s="643"/>
      <c r="DQ8" s="650">
        <v>1542640</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4123</v>
      </c>
      <c r="S9" s="642"/>
      <c r="T9" s="642"/>
      <c r="U9" s="642"/>
      <c r="V9" s="642"/>
      <c r="W9" s="642"/>
      <c r="X9" s="642"/>
      <c r="Y9" s="643"/>
      <c r="Z9" s="644">
        <v>0</v>
      </c>
      <c r="AA9" s="644"/>
      <c r="AB9" s="644"/>
      <c r="AC9" s="644"/>
      <c r="AD9" s="645">
        <v>4123</v>
      </c>
      <c r="AE9" s="645"/>
      <c r="AF9" s="645"/>
      <c r="AG9" s="645"/>
      <c r="AH9" s="645"/>
      <c r="AI9" s="645"/>
      <c r="AJ9" s="645"/>
      <c r="AK9" s="645"/>
      <c r="AL9" s="646">
        <v>0.1</v>
      </c>
      <c r="AM9" s="647"/>
      <c r="AN9" s="647"/>
      <c r="AO9" s="648"/>
      <c r="AP9" s="638" t="s">
        <v>244</v>
      </c>
      <c r="AQ9" s="639"/>
      <c r="AR9" s="639"/>
      <c r="AS9" s="639"/>
      <c r="AT9" s="639"/>
      <c r="AU9" s="639"/>
      <c r="AV9" s="639"/>
      <c r="AW9" s="639"/>
      <c r="AX9" s="639"/>
      <c r="AY9" s="639"/>
      <c r="AZ9" s="639"/>
      <c r="BA9" s="639"/>
      <c r="BB9" s="639"/>
      <c r="BC9" s="639"/>
      <c r="BD9" s="639"/>
      <c r="BE9" s="639"/>
      <c r="BF9" s="640"/>
      <c r="BG9" s="641">
        <v>461220</v>
      </c>
      <c r="BH9" s="642"/>
      <c r="BI9" s="642"/>
      <c r="BJ9" s="642"/>
      <c r="BK9" s="642"/>
      <c r="BL9" s="642"/>
      <c r="BM9" s="642"/>
      <c r="BN9" s="643"/>
      <c r="BO9" s="644">
        <v>31.6</v>
      </c>
      <c r="BP9" s="644"/>
      <c r="BQ9" s="644"/>
      <c r="BR9" s="644"/>
      <c r="BS9" s="650" t="s">
        <v>176</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913118</v>
      </c>
      <c r="CS9" s="642"/>
      <c r="CT9" s="642"/>
      <c r="CU9" s="642"/>
      <c r="CV9" s="642"/>
      <c r="CW9" s="642"/>
      <c r="CX9" s="642"/>
      <c r="CY9" s="643"/>
      <c r="CZ9" s="644">
        <v>9.1</v>
      </c>
      <c r="DA9" s="644"/>
      <c r="DB9" s="644"/>
      <c r="DC9" s="644"/>
      <c r="DD9" s="650">
        <v>76097</v>
      </c>
      <c r="DE9" s="642"/>
      <c r="DF9" s="642"/>
      <c r="DG9" s="642"/>
      <c r="DH9" s="642"/>
      <c r="DI9" s="642"/>
      <c r="DJ9" s="642"/>
      <c r="DK9" s="642"/>
      <c r="DL9" s="642"/>
      <c r="DM9" s="642"/>
      <c r="DN9" s="642"/>
      <c r="DO9" s="642"/>
      <c r="DP9" s="643"/>
      <c r="DQ9" s="650">
        <v>726350</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130</v>
      </c>
      <c r="S10" s="642"/>
      <c r="T10" s="642"/>
      <c r="U10" s="642"/>
      <c r="V10" s="642"/>
      <c r="W10" s="642"/>
      <c r="X10" s="642"/>
      <c r="Y10" s="643"/>
      <c r="Z10" s="644" t="s">
        <v>130</v>
      </c>
      <c r="AA10" s="644"/>
      <c r="AB10" s="644"/>
      <c r="AC10" s="644"/>
      <c r="AD10" s="645" t="s">
        <v>130</v>
      </c>
      <c r="AE10" s="645"/>
      <c r="AF10" s="645"/>
      <c r="AG10" s="645"/>
      <c r="AH10" s="645"/>
      <c r="AI10" s="645"/>
      <c r="AJ10" s="645"/>
      <c r="AK10" s="645"/>
      <c r="AL10" s="646" t="s">
        <v>130</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34263</v>
      </c>
      <c r="BH10" s="642"/>
      <c r="BI10" s="642"/>
      <c r="BJ10" s="642"/>
      <c r="BK10" s="642"/>
      <c r="BL10" s="642"/>
      <c r="BM10" s="642"/>
      <c r="BN10" s="643"/>
      <c r="BO10" s="644">
        <v>2.2999999999999998</v>
      </c>
      <c r="BP10" s="644"/>
      <c r="BQ10" s="644"/>
      <c r="BR10" s="644"/>
      <c r="BS10" s="650" t="s">
        <v>230</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t="s">
        <v>130</v>
      </c>
      <c r="CS10" s="642"/>
      <c r="CT10" s="642"/>
      <c r="CU10" s="642"/>
      <c r="CV10" s="642"/>
      <c r="CW10" s="642"/>
      <c r="CX10" s="642"/>
      <c r="CY10" s="643"/>
      <c r="CZ10" s="644" t="s">
        <v>230</v>
      </c>
      <c r="DA10" s="644"/>
      <c r="DB10" s="644"/>
      <c r="DC10" s="644"/>
      <c r="DD10" s="650" t="s">
        <v>130</v>
      </c>
      <c r="DE10" s="642"/>
      <c r="DF10" s="642"/>
      <c r="DG10" s="642"/>
      <c r="DH10" s="642"/>
      <c r="DI10" s="642"/>
      <c r="DJ10" s="642"/>
      <c r="DK10" s="642"/>
      <c r="DL10" s="642"/>
      <c r="DM10" s="642"/>
      <c r="DN10" s="642"/>
      <c r="DO10" s="642"/>
      <c r="DP10" s="643"/>
      <c r="DQ10" s="650" t="s">
        <v>230</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250</v>
      </c>
      <c r="S11" s="642"/>
      <c r="T11" s="642"/>
      <c r="U11" s="642"/>
      <c r="V11" s="642"/>
      <c r="W11" s="642"/>
      <c r="X11" s="642"/>
      <c r="Y11" s="643"/>
      <c r="Z11" s="644" t="s">
        <v>230</v>
      </c>
      <c r="AA11" s="644"/>
      <c r="AB11" s="644"/>
      <c r="AC11" s="644"/>
      <c r="AD11" s="645" t="s">
        <v>130</v>
      </c>
      <c r="AE11" s="645"/>
      <c r="AF11" s="645"/>
      <c r="AG11" s="645"/>
      <c r="AH11" s="645"/>
      <c r="AI11" s="645"/>
      <c r="AJ11" s="645"/>
      <c r="AK11" s="645"/>
      <c r="AL11" s="646" t="s">
        <v>230</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48030</v>
      </c>
      <c r="BH11" s="642"/>
      <c r="BI11" s="642"/>
      <c r="BJ11" s="642"/>
      <c r="BK11" s="642"/>
      <c r="BL11" s="642"/>
      <c r="BM11" s="642"/>
      <c r="BN11" s="643"/>
      <c r="BO11" s="644">
        <v>3.3</v>
      </c>
      <c r="BP11" s="644"/>
      <c r="BQ11" s="644"/>
      <c r="BR11" s="644"/>
      <c r="BS11" s="650" t="s">
        <v>230</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722555</v>
      </c>
      <c r="CS11" s="642"/>
      <c r="CT11" s="642"/>
      <c r="CU11" s="642"/>
      <c r="CV11" s="642"/>
      <c r="CW11" s="642"/>
      <c r="CX11" s="642"/>
      <c r="CY11" s="643"/>
      <c r="CZ11" s="644">
        <v>7.2</v>
      </c>
      <c r="DA11" s="644"/>
      <c r="DB11" s="644"/>
      <c r="DC11" s="644"/>
      <c r="DD11" s="650">
        <v>318457</v>
      </c>
      <c r="DE11" s="642"/>
      <c r="DF11" s="642"/>
      <c r="DG11" s="642"/>
      <c r="DH11" s="642"/>
      <c r="DI11" s="642"/>
      <c r="DJ11" s="642"/>
      <c r="DK11" s="642"/>
      <c r="DL11" s="642"/>
      <c r="DM11" s="642"/>
      <c r="DN11" s="642"/>
      <c r="DO11" s="642"/>
      <c r="DP11" s="643"/>
      <c r="DQ11" s="650">
        <v>331905</v>
      </c>
      <c r="DR11" s="642"/>
      <c r="DS11" s="642"/>
      <c r="DT11" s="642"/>
      <c r="DU11" s="642"/>
      <c r="DV11" s="642"/>
      <c r="DW11" s="642"/>
      <c r="DX11" s="642"/>
      <c r="DY11" s="642"/>
      <c r="DZ11" s="642"/>
      <c r="EA11" s="642"/>
      <c r="EB11" s="642"/>
      <c r="EC11" s="651"/>
    </row>
    <row r="12" spans="2:143" ht="11.25" customHeight="1" x14ac:dyDescent="0.15">
      <c r="B12" s="638" t="s">
        <v>253</v>
      </c>
      <c r="C12" s="639"/>
      <c r="D12" s="639"/>
      <c r="E12" s="639"/>
      <c r="F12" s="639"/>
      <c r="G12" s="639"/>
      <c r="H12" s="639"/>
      <c r="I12" s="639"/>
      <c r="J12" s="639"/>
      <c r="K12" s="639"/>
      <c r="L12" s="639"/>
      <c r="M12" s="639"/>
      <c r="N12" s="639"/>
      <c r="O12" s="639"/>
      <c r="P12" s="639"/>
      <c r="Q12" s="640"/>
      <c r="R12" s="641">
        <v>297787</v>
      </c>
      <c r="S12" s="642"/>
      <c r="T12" s="642"/>
      <c r="U12" s="642"/>
      <c r="V12" s="642"/>
      <c r="W12" s="642"/>
      <c r="X12" s="642"/>
      <c r="Y12" s="643"/>
      <c r="Z12" s="644">
        <v>2.8</v>
      </c>
      <c r="AA12" s="644"/>
      <c r="AB12" s="644"/>
      <c r="AC12" s="644"/>
      <c r="AD12" s="645">
        <v>297787</v>
      </c>
      <c r="AE12" s="645"/>
      <c r="AF12" s="645"/>
      <c r="AG12" s="645"/>
      <c r="AH12" s="645"/>
      <c r="AI12" s="645"/>
      <c r="AJ12" s="645"/>
      <c r="AK12" s="645"/>
      <c r="AL12" s="646">
        <v>4.7</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740703</v>
      </c>
      <c r="BH12" s="642"/>
      <c r="BI12" s="642"/>
      <c r="BJ12" s="642"/>
      <c r="BK12" s="642"/>
      <c r="BL12" s="642"/>
      <c r="BM12" s="642"/>
      <c r="BN12" s="643"/>
      <c r="BO12" s="644">
        <v>50.7</v>
      </c>
      <c r="BP12" s="644"/>
      <c r="BQ12" s="644"/>
      <c r="BR12" s="644"/>
      <c r="BS12" s="650" t="s">
        <v>230</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135311</v>
      </c>
      <c r="CS12" s="642"/>
      <c r="CT12" s="642"/>
      <c r="CU12" s="642"/>
      <c r="CV12" s="642"/>
      <c r="CW12" s="642"/>
      <c r="CX12" s="642"/>
      <c r="CY12" s="643"/>
      <c r="CZ12" s="644">
        <v>1.4</v>
      </c>
      <c r="DA12" s="644"/>
      <c r="DB12" s="644"/>
      <c r="DC12" s="644"/>
      <c r="DD12" s="650">
        <v>27133</v>
      </c>
      <c r="DE12" s="642"/>
      <c r="DF12" s="642"/>
      <c r="DG12" s="642"/>
      <c r="DH12" s="642"/>
      <c r="DI12" s="642"/>
      <c r="DJ12" s="642"/>
      <c r="DK12" s="642"/>
      <c r="DL12" s="642"/>
      <c r="DM12" s="642"/>
      <c r="DN12" s="642"/>
      <c r="DO12" s="642"/>
      <c r="DP12" s="643"/>
      <c r="DQ12" s="650">
        <v>107800</v>
      </c>
      <c r="DR12" s="642"/>
      <c r="DS12" s="642"/>
      <c r="DT12" s="642"/>
      <c r="DU12" s="642"/>
      <c r="DV12" s="642"/>
      <c r="DW12" s="642"/>
      <c r="DX12" s="642"/>
      <c r="DY12" s="642"/>
      <c r="DZ12" s="642"/>
      <c r="EA12" s="642"/>
      <c r="EB12" s="642"/>
      <c r="EC12" s="651"/>
    </row>
    <row r="13" spans="2:143" ht="11.25" customHeight="1" x14ac:dyDescent="0.15">
      <c r="B13" s="638" t="s">
        <v>256</v>
      </c>
      <c r="C13" s="639"/>
      <c r="D13" s="639"/>
      <c r="E13" s="639"/>
      <c r="F13" s="639"/>
      <c r="G13" s="639"/>
      <c r="H13" s="639"/>
      <c r="I13" s="639"/>
      <c r="J13" s="639"/>
      <c r="K13" s="639"/>
      <c r="L13" s="639"/>
      <c r="M13" s="639"/>
      <c r="N13" s="639"/>
      <c r="O13" s="639"/>
      <c r="P13" s="639"/>
      <c r="Q13" s="640"/>
      <c r="R13" s="641">
        <v>21265</v>
      </c>
      <c r="S13" s="642"/>
      <c r="T13" s="642"/>
      <c r="U13" s="642"/>
      <c r="V13" s="642"/>
      <c r="W13" s="642"/>
      <c r="X13" s="642"/>
      <c r="Y13" s="643"/>
      <c r="Z13" s="644">
        <v>0.2</v>
      </c>
      <c r="AA13" s="644"/>
      <c r="AB13" s="644"/>
      <c r="AC13" s="644"/>
      <c r="AD13" s="645">
        <v>21265</v>
      </c>
      <c r="AE13" s="645"/>
      <c r="AF13" s="645"/>
      <c r="AG13" s="645"/>
      <c r="AH13" s="645"/>
      <c r="AI13" s="645"/>
      <c r="AJ13" s="645"/>
      <c r="AK13" s="645"/>
      <c r="AL13" s="646">
        <v>0.3</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734881</v>
      </c>
      <c r="BH13" s="642"/>
      <c r="BI13" s="642"/>
      <c r="BJ13" s="642"/>
      <c r="BK13" s="642"/>
      <c r="BL13" s="642"/>
      <c r="BM13" s="642"/>
      <c r="BN13" s="643"/>
      <c r="BO13" s="644">
        <v>50.3</v>
      </c>
      <c r="BP13" s="644"/>
      <c r="BQ13" s="644"/>
      <c r="BR13" s="644"/>
      <c r="BS13" s="650" t="s">
        <v>250</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1007160</v>
      </c>
      <c r="CS13" s="642"/>
      <c r="CT13" s="642"/>
      <c r="CU13" s="642"/>
      <c r="CV13" s="642"/>
      <c r="CW13" s="642"/>
      <c r="CX13" s="642"/>
      <c r="CY13" s="643"/>
      <c r="CZ13" s="644">
        <v>10.1</v>
      </c>
      <c r="DA13" s="644"/>
      <c r="DB13" s="644"/>
      <c r="DC13" s="644"/>
      <c r="DD13" s="650">
        <v>605946</v>
      </c>
      <c r="DE13" s="642"/>
      <c r="DF13" s="642"/>
      <c r="DG13" s="642"/>
      <c r="DH13" s="642"/>
      <c r="DI13" s="642"/>
      <c r="DJ13" s="642"/>
      <c r="DK13" s="642"/>
      <c r="DL13" s="642"/>
      <c r="DM13" s="642"/>
      <c r="DN13" s="642"/>
      <c r="DO13" s="642"/>
      <c r="DP13" s="643"/>
      <c r="DQ13" s="650">
        <v>536185</v>
      </c>
      <c r="DR13" s="642"/>
      <c r="DS13" s="642"/>
      <c r="DT13" s="642"/>
      <c r="DU13" s="642"/>
      <c r="DV13" s="642"/>
      <c r="DW13" s="642"/>
      <c r="DX13" s="642"/>
      <c r="DY13" s="642"/>
      <c r="DZ13" s="642"/>
      <c r="EA13" s="642"/>
      <c r="EB13" s="642"/>
      <c r="EC13" s="651"/>
    </row>
    <row r="14" spans="2:143" ht="11.25" customHeight="1" x14ac:dyDescent="0.15">
      <c r="B14" s="638" t="s">
        <v>259</v>
      </c>
      <c r="C14" s="639"/>
      <c r="D14" s="639"/>
      <c r="E14" s="639"/>
      <c r="F14" s="639"/>
      <c r="G14" s="639"/>
      <c r="H14" s="639"/>
      <c r="I14" s="639"/>
      <c r="J14" s="639"/>
      <c r="K14" s="639"/>
      <c r="L14" s="639"/>
      <c r="M14" s="639"/>
      <c r="N14" s="639"/>
      <c r="O14" s="639"/>
      <c r="P14" s="639"/>
      <c r="Q14" s="640"/>
      <c r="R14" s="641" t="s">
        <v>130</v>
      </c>
      <c r="S14" s="642"/>
      <c r="T14" s="642"/>
      <c r="U14" s="642"/>
      <c r="V14" s="642"/>
      <c r="W14" s="642"/>
      <c r="X14" s="642"/>
      <c r="Y14" s="643"/>
      <c r="Z14" s="644" t="s">
        <v>230</v>
      </c>
      <c r="AA14" s="644"/>
      <c r="AB14" s="644"/>
      <c r="AC14" s="644"/>
      <c r="AD14" s="645" t="s">
        <v>130</v>
      </c>
      <c r="AE14" s="645"/>
      <c r="AF14" s="645"/>
      <c r="AG14" s="645"/>
      <c r="AH14" s="645"/>
      <c r="AI14" s="645"/>
      <c r="AJ14" s="645"/>
      <c r="AK14" s="645"/>
      <c r="AL14" s="646" t="s">
        <v>230</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65875</v>
      </c>
      <c r="BH14" s="642"/>
      <c r="BI14" s="642"/>
      <c r="BJ14" s="642"/>
      <c r="BK14" s="642"/>
      <c r="BL14" s="642"/>
      <c r="BM14" s="642"/>
      <c r="BN14" s="643"/>
      <c r="BO14" s="644">
        <v>4.5</v>
      </c>
      <c r="BP14" s="644"/>
      <c r="BQ14" s="644"/>
      <c r="BR14" s="644"/>
      <c r="BS14" s="650" t="s">
        <v>230</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490377</v>
      </c>
      <c r="CS14" s="642"/>
      <c r="CT14" s="642"/>
      <c r="CU14" s="642"/>
      <c r="CV14" s="642"/>
      <c r="CW14" s="642"/>
      <c r="CX14" s="642"/>
      <c r="CY14" s="643"/>
      <c r="CZ14" s="644">
        <v>4.9000000000000004</v>
      </c>
      <c r="DA14" s="644"/>
      <c r="DB14" s="644"/>
      <c r="DC14" s="644"/>
      <c r="DD14" s="650">
        <v>18583</v>
      </c>
      <c r="DE14" s="642"/>
      <c r="DF14" s="642"/>
      <c r="DG14" s="642"/>
      <c r="DH14" s="642"/>
      <c r="DI14" s="642"/>
      <c r="DJ14" s="642"/>
      <c r="DK14" s="642"/>
      <c r="DL14" s="642"/>
      <c r="DM14" s="642"/>
      <c r="DN14" s="642"/>
      <c r="DO14" s="642"/>
      <c r="DP14" s="643"/>
      <c r="DQ14" s="650">
        <v>473328</v>
      </c>
      <c r="DR14" s="642"/>
      <c r="DS14" s="642"/>
      <c r="DT14" s="642"/>
      <c r="DU14" s="642"/>
      <c r="DV14" s="642"/>
      <c r="DW14" s="642"/>
      <c r="DX14" s="642"/>
      <c r="DY14" s="642"/>
      <c r="DZ14" s="642"/>
      <c r="EA14" s="642"/>
      <c r="EB14" s="642"/>
      <c r="EC14" s="651"/>
    </row>
    <row r="15" spans="2:143" ht="11.25" customHeight="1" x14ac:dyDescent="0.15">
      <c r="B15" s="638" t="s">
        <v>262</v>
      </c>
      <c r="C15" s="639"/>
      <c r="D15" s="639"/>
      <c r="E15" s="639"/>
      <c r="F15" s="639"/>
      <c r="G15" s="639"/>
      <c r="H15" s="639"/>
      <c r="I15" s="639"/>
      <c r="J15" s="639"/>
      <c r="K15" s="639"/>
      <c r="L15" s="639"/>
      <c r="M15" s="639"/>
      <c r="N15" s="639"/>
      <c r="O15" s="639"/>
      <c r="P15" s="639"/>
      <c r="Q15" s="640"/>
      <c r="R15" s="641">
        <v>32545</v>
      </c>
      <c r="S15" s="642"/>
      <c r="T15" s="642"/>
      <c r="U15" s="642"/>
      <c r="V15" s="642"/>
      <c r="W15" s="642"/>
      <c r="X15" s="642"/>
      <c r="Y15" s="643"/>
      <c r="Z15" s="644">
        <v>0.3</v>
      </c>
      <c r="AA15" s="644"/>
      <c r="AB15" s="644"/>
      <c r="AC15" s="644"/>
      <c r="AD15" s="645">
        <v>32545</v>
      </c>
      <c r="AE15" s="645"/>
      <c r="AF15" s="645"/>
      <c r="AG15" s="645"/>
      <c r="AH15" s="645"/>
      <c r="AI15" s="645"/>
      <c r="AJ15" s="645"/>
      <c r="AK15" s="645"/>
      <c r="AL15" s="646">
        <v>0.5</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86162</v>
      </c>
      <c r="BH15" s="642"/>
      <c r="BI15" s="642"/>
      <c r="BJ15" s="642"/>
      <c r="BK15" s="642"/>
      <c r="BL15" s="642"/>
      <c r="BM15" s="642"/>
      <c r="BN15" s="643"/>
      <c r="BO15" s="644">
        <v>5.9</v>
      </c>
      <c r="BP15" s="644"/>
      <c r="BQ15" s="644"/>
      <c r="BR15" s="644"/>
      <c r="BS15" s="650" t="s">
        <v>130</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1406326</v>
      </c>
      <c r="CS15" s="642"/>
      <c r="CT15" s="642"/>
      <c r="CU15" s="642"/>
      <c r="CV15" s="642"/>
      <c r="CW15" s="642"/>
      <c r="CX15" s="642"/>
      <c r="CY15" s="643"/>
      <c r="CZ15" s="644">
        <v>14.1</v>
      </c>
      <c r="DA15" s="644"/>
      <c r="DB15" s="644"/>
      <c r="DC15" s="644"/>
      <c r="DD15" s="650">
        <v>501534</v>
      </c>
      <c r="DE15" s="642"/>
      <c r="DF15" s="642"/>
      <c r="DG15" s="642"/>
      <c r="DH15" s="642"/>
      <c r="DI15" s="642"/>
      <c r="DJ15" s="642"/>
      <c r="DK15" s="642"/>
      <c r="DL15" s="642"/>
      <c r="DM15" s="642"/>
      <c r="DN15" s="642"/>
      <c r="DO15" s="642"/>
      <c r="DP15" s="643"/>
      <c r="DQ15" s="650">
        <v>992226</v>
      </c>
      <c r="DR15" s="642"/>
      <c r="DS15" s="642"/>
      <c r="DT15" s="642"/>
      <c r="DU15" s="642"/>
      <c r="DV15" s="642"/>
      <c r="DW15" s="642"/>
      <c r="DX15" s="642"/>
      <c r="DY15" s="642"/>
      <c r="DZ15" s="642"/>
      <c r="EA15" s="642"/>
      <c r="EB15" s="642"/>
      <c r="EC15" s="651"/>
    </row>
    <row r="16" spans="2:143" ht="11.25" customHeight="1" x14ac:dyDescent="0.15">
      <c r="B16" s="638" t="s">
        <v>265</v>
      </c>
      <c r="C16" s="639"/>
      <c r="D16" s="639"/>
      <c r="E16" s="639"/>
      <c r="F16" s="639"/>
      <c r="G16" s="639"/>
      <c r="H16" s="639"/>
      <c r="I16" s="639"/>
      <c r="J16" s="639"/>
      <c r="K16" s="639"/>
      <c r="L16" s="639"/>
      <c r="M16" s="639"/>
      <c r="N16" s="639"/>
      <c r="O16" s="639"/>
      <c r="P16" s="639"/>
      <c r="Q16" s="640"/>
      <c r="R16" s="641" t="s">
        <v>230</v>
      </c>
      <c r="S16" s="642"/>
      <c r="T16" s="642"/>
      <c r="U16" s="642"/>
      <c r="V16" s="642"/>
      <c r="W16" s="642"/>
      <c r="X16" s="642"/>
      <c r="Y16" s="643"/>
      <c r="Z16" s="644" t="s">
        <v>230</v>
      </c>
      <c r="AA16" s="644"/>
      <c r="AB16" s="644"/>
      <c r="AC16" s="644"/>
      <c r="AD16" s="645" t="s">
        <v>230</v>
      </c>
      <c r="AE16" s="645"/>
      <c r="AF16" s="645"/>
      <c r="AG16" s="645"/>
      <c r="AH16" s="645"/>
      <c r="AI16" s="645"/>
      <c r="AJ16" s="645"/>
      <c r="AK16" s="645"/>
      <c r="AL16" s="646" t="s">
        <v>176</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230</v>
      </c>
      <c r="BH16" s="642"/>
      <c r="BI16" s="642"/>
      <c r="BJ16" s="642"/>
      <c r="BK16" s="642"/>
      <c r="BL16" s="642"/>
      <c r="BM16" s="642"/>
      <c r="BN16" s="643"/>
      <c r="BO16" s="644" t="s">
        <v>130</v>
      </c>
      <c r="BP16" s="644"/>
      <c r="BQ16" s="644"/>
      <c r="BR16" s="644"/>
      <c r="BS16" s="650" t="s">
        <v>176</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414615</v>
      </c>
      <c r="CS16" s="642"/>
      <c r="CT16" s="642"/>
      <c r="CU16" s="642"/>
      <c r="CV16" s="642"/>
      <c r="CW16" s="642"/>
      <c r="CX16" s="642"/>
      <c r="CY16" s="643"/>
      <c r="CZ16" s="644">
        <v>4.0999999999999996</v>
      </c>
      <c r="DA16" s="644"/>
      <c r="DB16" s="644"/>
      <c r="DC16" s="644"/>
      <c r="DD16" s="650" t="s">
        <v>130</v>
      </c>
      <c r="DE16" s="642"/>
      <c r="DF16" s="642"/>
      <c r="DG16" s="642"/>
      <c r="DH16" s="642"/>
      <c r="DI16" s="642"/>
      <c r="DJ16" s="642"/>
      <c r="DK16" s="642"/>
      <c r="DL16" s="642"/>
      <c r="DM16" s="642"/>
      <c r="DN16" s="642"/>
      <c r="DO16" s="642"/>
      <c r="DP16" s="643"/>
      <c r="DQ16" s="650">
        <v>65041</v>
      </c>
      <c r="DR16" s="642"/>
      <c r="DS16" s="642"/>
      <c r="DT16" s="642"/>
      <c r="DU16" s="642"/>
      <c r="DV16" s="642"/>
      <c r="DW16" s="642"/>
      <c r="DX16" s="642"/>
      <c r="DY16" s="642"/>
      <c r="DZ16" s="642"/>
      <c r="EA16" s="642"/>
      <c r="EB16" s="642"/>
      <c r="EC16" s="651"/>
    </row>
    <row r="17" spans="2:133" ht="11.25" customHeight="1" x14ac:dyDescent="0.15">
      <c r="B17" s="638" t="s">
        <v>268</v>
      </c>
      <c r="C17" s="639"/>
      <c r="D17" s="639"/>
      <c r="E17" s="639"/>
      <c r="F17" s="639"/>
      <c r="G17" s="639"/>
      <c r="H17" s="639"/>
      <c r="I17" s="639"/>
      <c r="J17" s="639"/>
      <c r="K17" s="639"/>
      <c r="L17" s="639"/>
      <c r="M17" s="639"/>
      <c r="N17" s="639"/>
      <c r="O17" s="639"/>
      <c r="P17" s="639"/>
      <c r="Q17" s="640"/>
      <c r="R17" s="641">
        <v>6619</v>
      </c>
      <c r="S17" s="642"/>
      <c r="T17" s="642"/>
      <c r="U17" s="642"/>
      <c r="V17" s="642"/>
      <c r="W17" s="642"/>
      <c r="X17" s="642"/>
      <c r="Y17" s="643"/>
      <c r="Z17" s="644">
        <v>0.1</v>
      </c>
      <c r="AA17" s="644"/>
      <c r="AB17" s="644"/>
      <c r="AC17" s="644"/>
      <c r="AD17" s="645">
        <v>6619</v>
      </c>
      <c r="AE17" s="645"/>
      <c r="AF17" s="645"/>
      <c r="AG17" s="645"/>
      <c r="AH17" s="645"/>
      <c r="AI17" s="645"/>
      <c r="AJ17" s="645"/>
      <c r="AK17" s="645"/>
      <c r="AL17" s="646">
        <v>0.1</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130</v>
      </c>
      <c r="BH17" s="642"/>
      <c r="BI17" s="642"/>
      <c r="BJ17" s="642"/>
      <c r="BK17" s="642"/>
      <c r="BL17" s="642"/>
      <c r="BM17" s="642"/>
      <c r="BN17" s="643"/>
      <c r="BO17" s="644" t="s">
        <v>130</v>
      </c>
      <c r="BP17" s="644"/>
      <c r="BQ17" s="644"/>
      <c r="BR17" s="644"/>
      <c r="BS17" s="650" t="s">
        <v>130</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1035178</v>
      </c>
      <c r="CS17" s="642"/>
      <c r="CT17" s="642"/>
      <c r="CU17" s="642"/>
      <c r="CV17" s="642"/>
      <c r="CW17" s="642"/>
      <c r="CX17" s="642"/>
      <c r="CY17" s="643"/>
      <c r="CZ17" s="644">
        <v>10.4</v>
      </c>
      <c r="DA17" s="644"/>
      <c r="DB17" s="644"/>
      <c r="DC17" s="644"/>
      <c r="DD17" s="650" t="s">
        <v>130</v>
      </c>
      <c r="DE17" s="642"/>
      <c r="DF17" s="642"/>
      <c r="DG17" s="642"/>
      <c r="DH17" s="642"/>
      <c r="DI17" s="642"/>
      <c r="DJ17" s="642"/>
      <c r="DK17" s="642"/>
      <c r="DL17" s="642"/>
      <c r="DM17" s="642"/>
      <c r="DN17" s="642"/>
      <c r="DO17" s="642"/>
      <c r="DP17" s="643"/>
      <c r="DQ17" s="650">
        <v>997446</v>
      </c>
      <c r="DR17" s="642"/>
      <c r="DS17" s="642"/>
      <c r="DT17" s="642"/>
      <c r="DU17" s="642"/>
      <c r="DV17" s="642"/>
      <c r="DW17" s="642"/>
      <c r="DX17" s="642"/>
      <c r="DY17" s="642"/>
      <c r="DZ17" s="642"/>
      <c r="EA17" s="642"/>
      <c r="EB17" s="642"/>
      <c r="EC17" s="651"/>
    </row>
    <row r="18" spans="2:133" ht="11.25" customHeight="1" x14ac:dyDescent="0.15">
      <c r="B18" s="638" t="s">
        <v>271</v>
      </c>
      <c r="C18" s="639"/>
      <c r="D18" s="639"/>
      <c r="E18" s="639"/>
      <c r="F18" s="639"/>
      <c r="G18" s="639"/>
      <c r="H18" s="639"/>
      <c r="I18" s="639"/>
      <c r="J18" s="639"/>
      <c r="K18" s="639"/>
      <c r="L18" s="639"/>
      <c r="M18" s="639"/>
      <c r="N18" s="639"/>
      <c r="O18" s="639"/>
      <c r="P18" s="639"/>
      <c r="Q18" s="640"/>
      <c r="R18" s="641">
        <v>4895865</v>
      </c>
      <c r="S18" s="642"/>
      <c r="T18" s="642"/>
      <c r="U18" s="642"/>
      <c r="V18" s="642"/>
      <c r="W18" s="642"/>
      <c r="X18" s="642"/>
      <c r="Y18" s="643"/>
      <c r="Z18" s="644">
        <v>46.5</v>
      </c>
      <c r="AA18" s="644"/>
      <c r="AB18" s="644"/>
      <c r="AC18" s="644"/>
      <c r="AD18" s="645">
        <v>4333249</v>
      </c>
      <c r="AE18" s="645"/>
      <c r="AF18" s="645"/>
      <c r="AG18" s="645"/>
      <c r="AH18" s="645"/>
      <c r="AI18" s="645"/>
      <c r="AJ18" s="645"/>
      <c r="AK18" s="645"/>
      <c r="AL18" s="646">
        <v>68.400000000000006</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176</v>
      </c>
      <c r="BH18" s="642"/>
      <c r="BI18" s="642"/>
      <c r="BJ18" s="642"/>
      <c r="BK18" s="642"/>
      <c r="BL18" s="642"/>
      <c r="BM18" s="642"/>
      <c r="BN18" s="643"/>
      <c r="BO18" s="644" t="s">
        <v>230</v>
      </c>
      <c r="BP18" s="644"/>
      <c r="BQ18" s="644"/>
      <c r="BR18" s="644"/>
      <c r="BS18" s="650" t="s">
        <v>130</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176</v>
      </c>
      <c r="CS18" s="642"/>
      <c r="CT18" s="642"/>
      <c r="CU18" s="642"/>
      <c r="CV18" s="642"/>
      <c r="CW18" s="642"/>
      <c r="CX18" s="642"/>
      <c r="CY18" s="643"/>
      <c r="CZ18" s="644" t="s">
        <v>130</v>
      </c>
      <c r="DA18" s="644"/>
      <c r="DB18" s="644"/>
      <c r="DC18" s="644"/>
      <c r="DD18" s="650" t="s">
        <v>230</v>
      </c>
      <c r="DE18" s="642"/>
      <c r="DF18" s="642"/>
      <c r="DG18" s="642"/>
      <c r="DH18" s="642"/>
      <c r="DI18" s="642"/>
      <c r="DJ18" s="642"/>
      <c r="DK18" s="642"/>
      <c r="DL18" s="642"/>
      <c r="DM18" s="642"/>
      <c r="DN18" s="642"/>
      <c r="DO18" s="642"/>
      <c r="DP18" s="643"/>
      <c r="DQ18" s="650" t="s">
        <v>230</v>
      </c>
      <c r="DR18" s="642"/>
      <c r="DS18" s="642"/>
      <c r="DT18" s="642"/>
      <c r="DU18" s="642"/>
      <c r="DV18" s="642"/>
      <c r="DW18" s="642"/>
      <c r="DX18" s="642"/>
      <c r="DY18" s="642"/>
      <c r="DZ18" s="642"/>
      <c r="EA18" s="642"/>
      <c r="EB18" s="642"/>
      <c r="EC18" s="651"/>
    </row>
    <row r="19" spans="2:133" ht="11.25" customHeight="1" x14ac:dyDescent="0.15">
      <c r="B19" s="638" t="s">
        <v>274</v>
      </c>
      <c r="C19" s="639"/>
      <c r="D19" s="639"/>
      <c r="E19" s="639"/>
      <c r="F19" s="639"/>
      <c r="G19" s="639"/>
      <c r="H19" s="639"/>
      <c r="I19" s="639"/>
      <c r="J19" s="639"/>
      <c r="K19" s="639"/>
      <c r="L19" s="639"/>
      <c r="M19" s="639"/>
      <c r="N19" s="639"/>
      <c r="O19" s="639"/>
      <c r="P19" s="639"/>
      <c r="Q19" s="640"/>
      <c r="R19" s="641">
        <v>4333249</v>
      </c>
      <c r="S19" s="642"/>
      <c r="T19" s="642"/>
      <c r="U19" s="642"/>
      <c r="V19" s="642"/>
      <c r="W19" s="642"/>
      <c r="X19" s="642"/>
      <c r="Y19" s="643"/>
      <c r="Z19" s="644">
        <v>41.2</v>
      </c>
      <c r="AA19" s="644"/>
      <c r="AB19" s="644"/>
      <c r="AC19" s="644"/>
      <c r="AD19" s="645">
        <v>4333249</v>
      </c>
      <c r="AE19" s="645"/>
      <c r="AF19" s="645"/>
      <c r="AG19" s="645"/>
      <c r="AH19" s="645"/>
      <c r="AI19" s="645"/>
      <c r="AJ19" s="645"/>
      <c r="AK19" s="645"/>
      <c r="AL19" s="646">
        <v>68.400000000000006</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t="s">
        <v>176</v>
      </c>
      <c r="BH19" s="642"/>
      <c r="BI19" s="642"/>
      <c r="BJ19" s="642"/>
      <c r="BK19" s="642"/>
      <c r="BL19" s="642"/>
      <c r="BM19" s="642"/>
      <c r="BN19" s="643"/>
      <c r="BO19" s="644" t="s">
        <v>230</v>
      </c>
      <c r="BP19" s="644"/>
      <c r="BQ19" s="644"/>
      <c r="BR19" s="644"/>
      <c r="BS19" s="650" t="s">
        <v>250</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130</v>
      </c>
      <c r="CS19" s="642"/>
      <c r="CT19" s="642"/>
      <c r="CU19" s="642"/>
      <c r="CV19" s="642"/>
      <c r="CW19" s="642"/>
      <c r="CX19" s="642"/>
      <c r="CY19" s="643"/>
      <c r="CZ19" s="644" t="s">
        <v>230</v>
      </c>
      <c r="DA19" s="644"/>
      <c r="DB19" s="644"/>
      <c r="DC19" s="644"/>
      <c r="DD19" s="650" t="s">
        <v>130</v>
      </c>
      <c r="DE19" s="642"/>
      <c r="DF19" s="642"/>
      <c r="DG19" s="642"/>
      <c r="DH19" s="642"/>
      <c r="DI19" s="642"/>
      <c r="DJ19" s="642"/>
      <c r="DK19" s="642"/>
      <c r="DL19" s="642"/>
      <c r="DM19" s="642"/>
      <c r="DN19" s="642"/>
      <c r="DO19" s="642"/>
      <c r="DP19" s="643"/>
      <c r="DQ19" s="650" t="s">
        <v>130</v>
      </c>
      <c r="DR19" s="642"/>
      <c r="DS19" s="642"/>
      <c r="DT19" s="642"/>
      <c r="DU19" s="642"/>
      <c r="DV19" s="642"/>
      <c r="DW19" s="642"/>
      <c r="DX19" s="642"/>
      <c r="DY19" s="642"/>
      <c r="DZ19" s="642"/>
      <c r="EA19" s="642"/>
      <c r="EB19" s="642"/>
      <c r="EC19" s="651"/>
    </row>
    <row r="20" spans="2:133" ht="11.25" customHeight="1" x14ac:dyDescent="0.15">
      <c r="B20" s="638" t="s">
        <v>277</v>
      </c>
      <c r="C20" s="639"/>
      <c r="D20" s="639"/>
      <c r="E20" s="639"/>
      <c r="F20" s="639"/>
      <c r="G20" s="639"/>
      <c r="H20" s="639"/>
      <c r="I20" s="639"/>
      <c r="J20" s="639"/>
      <c r="K20" s="639"/>
      <c r="L20" s="639"/>
      <c r="M20" s="639"/>
      <c r="N20" s="639"/>
      <c r="O20" s="639"/>
      <c r="P20" s="639"/>
      <c r="Q20" s="640"/>
      <c r="R20" s="641">
        <v>562616</v>
      </c>
      <c r="S20" s="642"/>
      <c r="T20" s="642"/>
      <c r="U20" s="642"/>
      <c r="V20" s="642"/>
      <c r="W20" s="642"/>
      <c r="X20" s="642"/>
      <c r="Y20" s="643"/>
      <c r="Z20" s="644">
        <v>5.3</v>
      </c>
      <c r="AA20" s="644"/>
      <c r="AB20" s="644"/>
      <c r="AC20" s="644"/>
      <c r="AD20" s="645" t="s">
        <v>230</v>
      </c>
      <c r="AE20" s="645"/>
      <c r="AF20" s="645"/>
      <c r="AG20" s="645"/>
      <c r="AH20" s="645"/>
      <c r="AI20" s="645"/>
      <c r="AJ20" s="645"/>
      <c r="AK20" s="645"/>
      <c r="AL20" s="646" t="s">
        <v>130</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t="s">
        <v>230</v>
      </c>
      <c r="BH20" s="642"/>
      <c r="BI20" s="642"/>
      <c r="BJ20" s="642"/>
      <c r="BK20" s="642"/>
      <c r="BL20" s="642"/>
      <c r="BM20" s="642"/>
      <c r="BN20" s="643"/>
      <c r="BO20" s="644" t="s">
        <v>230</v>
      </c>
      <c r="BP20" s="644"/>
      <c r="BQ20" s="644"/>
      <c r="BR20" s="644"/>
      <c r="BS20" s="650" t="s">
        <v>230</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9994128</v>
      </c>
      <c r="CS20" s="642"/>
      <c r="CT20" s="642"/>
      <c r="CU20" s="642"/>
      <c r="CV20" s="642"/>
      <c r="CW20" s="642"/>
      <c r="CX20" s="642"/>
      <c r="CY20" s="643"/>
      <c r="CZ20" s="644">
        <v>100</v>
      </c>
      <c r="DA20" s="644"/>
      <c r="DB20" s="644"/>
      <c r="DC20" s="644"/>
      <c r="DD20" s="650">
        <v>1582671</v>
      </c>
      <c r="DE20" s="642"/>
      <c r="DF20" s="642"/>
      <c r="DG20" s="642"/>
      <c r="DH20" s="642"/>
      <c r="DI20" s="642"/>
      <c r="DJ20" s="642"/>
      <c r="DK20" s="642"/>
      <c r="DL20" s="642"/>
      <c r="DM20" s="642"/>
      <c r="DN20" s="642"/>
      <c r="DO20" s="642"/>
      <c r="DP20" s="643"/>
      <c r="DQ20" s="650">
        <v>7042550</v>
      </c>
      <c r="DR20" s="642"/>
      <c r="DS20" s="642"/>
      <c r="DT20" s="642"/>
      <c r="DU20" s="642"/>
      <c r="DV20" s="642"/>
      <c r="DW20" s="642"/>
      <c r="DX20" s="642"/>
      <c r="DY20" s="642"/>
      <c r="DZ20" s="642"/>
      <c r="EA20" s="642"/>
      <c r="EB20" s="642"/>
      <c r="EC20" s="651"/>
    </row>
    <row r="21" spans="2:133" ht="11.25" customHeight="1" x14ac:dyDescent="0.15">
      <c r="B21" s="638" t="s">
        <v>280</v>
      </c>
      <c r="C21" s="639"/>
      <c r="D21" s="639"/>
      <c r="E21" s="639"/>
      <c r="F21" s="639"/>
      <c r="G21" s="639"/>
      <c r="H21" s="639"/>
      <c r="I21" s="639"/>
      <c r="J21" s="639"/>
      <c r="K21" s="639"/>
      <c r="L21" s="639"/>
      <c r="M21" s="639"/>
      <c r="N21" s="639"/>
      <c r="O21" s="639"/>
      <c r="P21" s="639"/>
      <c r="Q21" s="640"/>
      <c r="R21" s="641" t="s">
        <v>230</v>
      </c>
      <c r="S21" s="642"/>
      <c r="T21" s="642"/>
      <c r="U21" s="642"/>
      <c r="V21" s="642"/>
      <c r="W21" s="642"/>
      <c r="X21" s="642"/>
      <c r="Y21" s="643"/>
      <c r="Z21" s="644" t="s">
        <v>130</v>
      </c>
      <c r="AA21" s="644"/>
      <c r="AB21" s="644"/>
      <c r="AC21" s="644"/>
      <c r="AD21" s="645" t="s">
        <v>130</v>
      </c>
      <c r="AE21" s="645"/>
      <c r="AF21" s="645"/>
      <c r="AG21" s="645"/>
      <c r="AH21" s="645"/>
      <c r="AI21" s="645"/>
      <c r="AJ21" s="645"/>
      <c r="AK21" s="645"/>
      <c r="AL21" s="646" t="s">
        <v>230</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t="s">
        <v>230</v>
      </c>
      <c r="BH21" s="642"/>
      <c r="BI21" s="642"/>
      <c r="BJ21" s="642"/>
      <c r="BK21" s="642"/>
      <c r="BL21" s="642"/>
      <c r="BM21" s="642"/>
      <c r="BN21" s="643"/>
      <c r="BO21" s="644" t="s">
        <v>176</v>
      </c>
      <c r="BP21" s="644"/>
      <c r="BQ21" s="644"/>
      <c r="BR21" s="644"/>
      <c r="BS21" s="650" t="s">
        <v>250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282</v>
      </c>
      <c r="C22" s="639"/>
      <c r="D22" s="639"/>
      <c r="E22" s="639"/>
      <c r="F22" s="639"/>
      <c r="G22" s="639"/>
      <c r="H22" s="639"/>
      <c r="I22" s="639"/>
      <c r="J22" s="639"/>
      <c r="K22" s="639"/>
      <c r="L22" s="639"/>
      <c r="M22" s="639"/>
      <c r="N22" s="639"/>
      <c r="O22" s="639"/>
      <c r="P22" s="639"/>
      <c r="Q22" s="640"/>
      <c r="R22" s="641">
        <v>6852805</v>
      </c>
      <c r="S22" s="642"/>
      <c r="T22" s="642"/>
      <c r="U22" s="642"/>
      <c r="V22" s="642"/>
      <c r="W22" s="642"/>
      <c r="X22" s="642"/>
      <c r="Y22" s="643"/>
      <c r="Z22" s="644">
        <v>65.099999999999994</v>
      </c>
      <c r="AA22" s="644"/>
      <c r="AB22" s="644"/>
      <c r="AC22" s="644"/>
      <c r="AD22" s="645">
        <v>6290189</v>
      </c>
      <c r="AE22" s="645"/>
      <c r="AF22" s="645"/>
      <c r="AG22" s="645"/>
      <c r="AH22" s="645"/>
      <c r="AI22" s="645"/>
      <c r="AJ22" s="645"/>
      <c r="AK22" s="645"/>
      <c r="AL22" s="646">
        <v>99.3</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176</v>
      </c>
      <c r="BH22" s="642"/>
      <c r="BI22" s="642"/>
      <c r="BJ22" s="642"/>
      <c r="BK22" s="642"/>
      <c r="BL22" s="642"/>
      <c r="BM22" s="642"/>
      <c r="BN22" s="643"/>
      <c r="BO22" s="644" t="s">
        <v>130</v>
      </c>
      <c r="BP22" s="644"/>
      <c r="BQ22" s="644"/>
      <c r="BR22" s="644"/>
      <c r="BS22" s="650" t="s">
        <v>130</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285</v>
      </c>
      <c r="C23" s="639"/>
      <c r="D23" s="639"/>
      <c r="E23" s="639"/>
      <c r="F23" s="639"/>
      <c r="G23" s="639"/>
      <c r="H23" s="639"/>
      <c r="I23" s="639"/>
      <c r="J23" s="639"/>
      <c r="K23" s="639"/>
      <c r="L23" s="639"/>
      <c r="M23" s="639"/>
      <c r="N23" s="639"/>
      <c r="O23" s="639"/>
      <c r="P23" s="639"/>
      <c r="Q23" s="640"/>
      <c r="R23" s="641">
        <v>2240</v>
      </c>
      <c r="S23" s="642"/>
      <c r="T23" s="642"/>
      <c r="U23" s="642"/>
      <c r="V23" s="642"/>
      <c r="W23" s="642"/>
      <c r="X23" s="642"/>
      <c r="Y23" s="643"/>
      <c r="Z23" s="644">
        <v>0</v>
      </c>
      <c r="AA23" s="644"/>
      <c r="AB23" s="644"/>
      <c r="AC23" s="644"/>
      <c r="AD23" s="645">
        <v>2240</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230</v>
      </c>
      <c r="BH23" s="642"/>
      <c r="BI23" s="642"/>
      <c r="BJ23" s="642"/>
      <c r="BK23" s="642"/>
      <c r="BL23" s="642"/>
      <c r="BM23" s="642"/>
      <c r="BN23" s="643"/>
      <c r="BO23" s="644" t="s">
        <v>230</v>
      </c>
      <c r="BP23" s="644"/>
      <c r="BQ23" s="644"/>
      <c r="BR23" s="644"/>
      <c r="BS23" s="650" t="s">
        <v>130</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x14ac:dyDescent="0.15">
      <c r="B24" s="638" t="s">
        <v>292</v>
      </c>
      <c r="C24" s="639"/>
      <c r="D24" s="639"/>
      <c r="E24" s="639"/>
      <c r="F24" s="639"/>
      <c r="G24" s="639"/>
      <c r="H24" s="639"/>
      <c r="I24" s="639"/>
      <c r="J24" s="639"/>
      <c r="K24" s="639"/>
      <c r="L24" s="639"/>
      <c r="M24" s="639"/>
      <c r="N24" s="639"/>
      <c r="O24" s="639"/>
      <c r="P24" s="639"/>
      <c r="Q24" s="640"/>
      <c r="R24" s="641">
        <v>37958</v>
      </c>
      <c r="S24" s="642"/>
      <c r="T24" s="642"/>
      <c r="U24" s="642"/>
      <c r="V24" s="642"/>
      <c r="W24" s="642"/>
      <c r="X24" s="642"/>
      <c r="Y24" s="643"/>
      <c r="Z24" s="644">
        <v>0.4</v>
      </c>
      <c r="AA24" s="644"/>
      <c r="AB24" s="644"/>
      <c r="AC24" s="644"/>
      <c r="AD24" s="645" t="s">
        <v>230</v>
      </c>
      <c r="AE24" s="645"/>
      <c r="AF24" s="645"/>
      <c r="AG24" s="645"/>
      <c r="AH24" s="645"/>
      <c r="AI24" s="645"/>
      <c r="AJ24" s="645"/>
      <c r="AK24" s="645"/>
      <c r="AL24" s="646" t="s">
        <v>250</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130</v>
      </c>
      <c r="BH24" s="642"/>
      <c r="BI24" s="642"/>
      <c r="BJ24" s="642"/>
      <c r="BK24" s="642"/>
      <c r="BL24" s="642"/>
      <c r="BM24" s="642"/>
      <c r="BN24" s="643"/>
      <c r="BO24" s="644" t="s">
        <v>230</v>
      </c>
      <c r="BP24" s="644"/>
      <c r="BQ24" s="644"/>
      <c r="BR24" s="644"/>
      <c r="BS24" s="650" t="s">
        <v>230</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3706204</v>
      </c>
      <c r="CS24" s="631"/>
      <c r="CT24" s="631"/>
      <c r="CU24" s="631"/>
      <c r="CV24" s="631"/>
      <c r="CW24" s="631"/>
      <c r="CX24" s="631"/>
      <c r="CY24" s="632"/>
      <c r="CZ24" s="635">
        <v>37.1</v>
      </c>
      <c r="DA24" s="636"/>
      <c r="DB24" s="636"/>
      <c r="DC24" s="655"/>
      <c r="DD24" s="674">
        <v>2918877</v>
      </c>
      <c r="DE24" s="631"/>
      <c r="DF24" s="631"/>
      <c r="DG24" s="631"/>
      <c r="DH24" s="631"/>
      <c r="DI24" s="631"/>
      <c r="DJ24" s="631"/>
      <c r="DK24" s="632"/>
      <c r="DL24" s="674">
        <v>2917848</v>
      </c>
      <c r="DM24" s="631"/>
      <c r="DN24" s="631"/>
      <c r="DO24" s="631"/>
      <c r="DP24" s="631"/>
      <c r="DQ24" s="631"/>
      <c r="DR24" s="631"/>
      <c r="DS24" s="631"/>
      <c r="DT24" s="631"/>
      <c r="DU24" s="631"/>
      <c r="DV24" s="632"/>
      <c r="DW24" s="635">
        <v>44.2</v>
      </c>
      <c r="DX24" s="636"/>
      <c r="DY24" s="636"/>
      <c r="DZ24" s="636"/>
      <c r="EA24" s="636"/>
      <c r="EB24" s="636"/>
      <c r="EC24" s="637"/>
    </row>
    <row r="25" spans="2:133" ht="11.25" customHeight="1" x14ac:dyDescent="0.15">
      <c r="B25" s="638" t="s">
        <v>295</v>
      </c>
      <c r="C25" s="639"/>
      <c r="D25" s="639"/>
      <c r="E25" s="639"/>
      <c r="F25" s="639"/>
      <c r="G25" s="639"/>
      <c r="H25" s="639"/>
      <c r="I25" s="639"/>
      <c r="J25" s="639"/>
      <c r="K25" s="639"/>
      <c r="L25" s="639"/>
      <c r="M25" s="639"/>
      <c r="N25" s="639"/>
      <c r="O25" s="639"/>
      <c r="P25" s="639"/>
      <c r="Q25" s="640"/>
      <c r="R25" s="641">
        <v>164719</v>
      </c>
      <c r="S25" s="642"/>
      <c r="T25" s="642"/>
      <c r="U25" s="642"/>
      <c r="V25" s="642"/>
      <c r="W25" s="642"/>
      <c r="X25" s="642"/>
      <c r="Y25" s="643"/>
      <c r="Z25" s="644">
        <v>1.6</v>
      </c>
      <c r="AA25" s="644"/>
      <c r="AB25" s="644"/>
      <c r="AC25" s="644"/>
      <c r="AD25" s="645">
        <v>20204</v>
      </c>
      <c r="AE25" s="645"/>
      <c r="AF25" s="645"/>
      <c r="AG25" s="645"/>
      <c r="AH25" s="645"/>
      <c r="AI25" s="645"/>
      <c r="AJ25" s="645"/>
      <c r="AK25" s="645"/>
      <c r="AL25" s="646">
        <v>0.3</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230</v>
      </c>
      <c r="BH25" s="642"/>
      <c r="BI25" s="642"/>
      <c r="BJ25" s="642"/>
      <c r="BK25" s="642"/>
      <c r="BL25" s="642"/>
      <c r="BM25" s="642"/>
      <c r="BN25" s="643"/>
      <c r="BO25" s="644" t="s">
        <v>176</v>
      </c>
      <c r="BP25" s="644"/>
      <c r="BQ25" s="644"/>
      <c r="BR25" s="644"/>
      <c r="BS25" s="650" t="s">
        <v>250</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1712056</v>
      </c>
      <c r="CS25" s="677"/>
      <c r="CT25" s="677"/>
      <c r="CU25" s="677"/>
      <c r="CV25" s="677"/>
      <c r="CW25" s="677"/>
      <c r="CX25" s="677"/>
      <c r="CY25" s="678"/>
      <c r="CZ25" s="646">
        <v>17.100000000000001</v>
      </c>
      <c r="DA25" s="675"/>
      <c r="DB25" s="675"/>
      <c r="DC25" s="679"/>
      <c r="DD25" s="650">
        <v>1655510</v>
      </c>
      <c r="DE25" s="677"/>
      <c r="DF25" s="677"/>
      <c r="DG25" s="677"/>
      <c r="DH25" s="677"/>
      <c r="DI25" s="677"/>
      <c r="DJ25" s="677"/>
      <c r="DK25" s="678"/>
      <c r="DL25" s="650">
        <v>1655150</v>
      </c>
      <c r="DM25" s="677"/>
      <c r="DN25" s="677"/>
      <c r="DO25" s="677"/>
      <c r="DP25" s="677"/>
      <c r="DQ25" s="677"/>
      <c r="DR25" s="677"/>
      <c r="DS25" s="677"/>
      <c r="DT25" s="677"/>
      <c r="DU25" s="677"/>
      <c r="DV25" s="678"/>
      <c r="DW25" s="646">
        <v>25.1</v>
      </c>
      <c r="DX25" s="675"/>
      <c r="DY25" s="675"/>
      <c r="DZ25" s="675"/>
      <c r="EA25" s="675"/>
      <c r="EB25" s="675"/>
      <c r="EC25" s="676"/>
    </row>
    <row r="26" spans="2:133" ht="11.25" customHeight="1" x14ac:dyDescent="0.15">
      <c r="B26" s="638" t="s">
        <v>298</v>
      </c>
      <c r="C26" s="639"/>
      <c r="D26" s="639"/>
      <c r="E26" s="639"/>
      <c r="F26" s="639"/>
      <c r="G26" s="639"/>
      <c r="H26" s="639"/>
      <c r="I26" s="639"/>
      <c r="J26" s="639"/>
      <c r="K26" s="639"/>
      <c r="L26" s="639"/>
      <c r="M26" s="639"/>
      <c r="N26" s="639"/>
      <c r="O26" s="639"/>
      <c r="P26" s="639"/>
      <c r="Q26" s="640"/>
      <c r="R26" s="641">
        <v>10622</v>
      </c>
      <c r="S26" s="642"/>
      <c r="T26" s="642"/>
      <c r="U26" s="642"/>
      <c r="V26" s="642"/>
      <c r="W26" s="642"/>
      <c r="X26" s="642"/>
      <c r="Y26" s="643"/>
      <c r="Z26" s="644">
        <v>0.1</v>
      </c>
      <c r="AA26" s="644"/>
      <c r="AB26" s="644"/>
      <c r="AC26" s="644"/>
      <c r="AD26" s="645" t="s">
        <v>230</v>
      </c>
      <c r="AE26" s="645"/>
      <c r="AF26" s="645"/>
      <c r="AG26" s="645"/>
      <c r="AH26" s="645"/>
      <c r="AI26" s="645"/>
      <c r="AJ26" s="645"/>
      <c r="AK26" s="645"/>
      <c r="AL26" s="646" t="s">
        <v>176</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130</v>
      </c>
      <c r="BH26" s="642"/>
      <c r="BI26" s="642"/>
      <c r="BJ26" s="642"/>
      <c r="BK26" s="642"/>
      <c r="BL26" s="642"/>
      <c r="BM26" s="642"/>
      <c r="BN26" s="643"/>
      <c r="BO26" s="644" t="s">
        <v>230</v>
      </c>
      <c r="BP26" s="644"/>
      <c r="BQ26" s="644"/>
      <c r="BR26" s="644"/>
      <c r="BS26" s="650" t="s">
        <v>176</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1083373</v>
      </c>
      <c r="CS26" s="642"/>
      <c r="CT26" s="642"/>
      <c r="CU26" s="642"/>
      <c r="CV26" s="642"/>
      <c r="CW26" s="642"/>
      <c r="CX26" s="642"/>
      <c r="CY26" s="643"/>
      <c r="CZ26" s="646">
        <v>10.8</v>
      </c>
      <c r="DA26" s="675"/>
      <c r="DB26" s="675"/>
      <c r="DC26" s="679"/>
      <c r="DD26" s="650">
        <v>1083373</v>
      </c>
      <c r="DE26" s="642"/>
      <c r="DF26" s="642"/>
      <c r="DG26" s="642"/>
      <c r="DH26" s="642"/>
      <c r="DI26" s="642"/>
      <c r="DJ26" s="642"/>
      <c r="DK26" s="643"/>
      <c r="DL26" s="650" t="s">
        <v>250</v>
      </c>
      <c r="DM26" s="642"/>
      <c r="DN26" s="642"/>
      <c r="DO26" s="642"/>
      <c r="DP26" s="642"/>
      <c r="DQ26" s="642"/>
      <c r="DR26" s="642"/>
      <c r="DS26" s="642"/>
      <c r="DT26" s="642"/>
      <c r="DU26" s="642"/>
      <c r="DV26" s="643"/>
      <c r="DW26" s="646" t="s">
        <v>230</v>
      </c>
      <c r="DX26" s="675"/>
      <c r="DY26" s="675"/>
      <c r="DZ26" s="675"/>
      <c r="EA26" s="675"/>
      <c r="EB26" s="675"/>
      <c r="EC26" s="676"/>
    </row>
    <row r="27" spans="2:133" ht="11.25" customHeight="1" x14ac:dyDescent="0.15">
      <c r="B27" s="638" t="s">
        <v>301</v>
      </c>
      <c r="C27" s="639"/>
      <c r="D27" s="639"/>
      <c r="E27" s="639"/>
      <c r="F27" s="639"/>
      <c r="G27" s="639"/>
      <c r="H27" s="639"/>
      <c r="I27" s="639"/>
      <c r="J27" s="639"/>
      <c r="K27" s="639"/>
      <c r="L27" s="639"/>
      <c r="M27" s="639"/>
      <c r="N27" s="639"/>
      <c r="O27" s="639"/>
      <c r="P27" s="639"/>
      <c r="Q27" s="640"/>
      <c r="R27" s="641">
        <v>894809</v>
      </c>
      <c r="S27" s="642"/>
      <c r="T27" s="642"/>
      <c r="U27" s="642"/>
      <c r="V27" s="642"/>
      <c r="W27" s="642"/>
      <c r="X27" s="642"/>
      <c r="Y27" s="643"/>
      <c r="Z27" s="644">
        <v>8.5</v>
      </c>
      <c r="AA27" s="644"/>
      <c r="AB27" s="644"/>
      <c r="AC27" s="644"/>
      <c r="AD27" s="645" t="s">
        <v>176</v>
      </c>
      <c r="AE27" s="645"/>
      <c r="AF27" s="645"/>
      <c r="AG27" s="645"/>
      <c r="AH27" s="645"/>
      <c r="AI27" s="645"/>
      <c r="AJ27" s="645"/>
      <c r="AK27" s="645"/>
      <c r="AL27" s="646" t="s">
        <v>230</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1461016</v>
      </c>
      <c r="BH27" s="642"/>
      <c r="BI27" s="642"/>
      <c r="BJ27" s="642"/>
      <c r="BK27" s="642"/>
      <c r="BL27" s="642"/>
      <c r="BM27" s="642"/>
      <c r="BN27" s="643"/>
      <c r="BO27" s="644">
        <v>100</v>
      </c>
      <c r="BP27" s="644"/>
      <c r="BQ27" s="644"/>
      <c r="BR27" s="644"/>
      <c r="BS27" s="650" t="s">
        <v>250</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958970</v>
      </c>
      <c r="CS27" s="677"/>
      <c r="CT27" s="677"/>
      <c r="CU27" s="677"/>
      <c r="CV27" s="677"/>
      <c r="CW27" s="677"/>
      <c r="CX27" s="677"/>
      <c r="CY27" s="678"/>
      <c r="CZ27" s="646">
        <v>9.6</v>
      </c>
      <c r="DA27" s="675"/>
      <c r="DB27" s="675"/>
      <c r="DC27" s="679"/>
      <c r="DD27" s="650">
        <v>265921</v>
      </c>
      <c r="DE27" s="677"/>
      <c r="DF27" s="677"/>
      <c r="DG27" s="677"/>
      <c r="DH27" s="677"/>
      <c r="DI27" s="677"/>
      <c r="DJ27" s="677"/>
      <c r="DK27" s="678"/>
      <c r="DL27" s="650">
        <v>265252</v>
      </c>
      <c r="DM27" s="677"/>
      <c r="DN27" s="677"/>
      <c r="DO27" s="677"/>
      <c r="DP27" s="677"/>
      <c r="DQ27" s="677"/>
      <c r="DR27" s="677"/>
      <c r="DS27" s="677"/>
      <c r="DT27" s="677"/>
      <c r="DU27" s="677"/>
      <c r="DV27" s="678"/>
      <c r="DW27" s="646">
        <v>4</v>
      </c>
      <c r="DX27" s="675"/>
      <c r="DY27" s="675"/>
      <c r="DZ27" s="675"/>
      <c r="EA27" s="675"/>
      <c r="EB27" s="675"/>
      <c r="EC27" s="676"/>
    </row>
    <row r="28" spans="2:133" ht="11.25" customHeight="1" x14ac:dyDescent="0.15">
      <c r="B28" s="683" t="s">
        <v>304</v>
      </c>
      <c r="C28" s="684"/>
      <c r="D28" s="684"/>
      <c r="E28" s="684"/>
      <c r="F28" s="684"/>
      <c r="G28" s="684"/>
      <c r="H28" s="684"/>
      <c r="I28" s="684"/>
      <c r="J28" s="684"/>
      <c r="K28" s="684"/>
      <c r="L28" s="684"/>
      <c r="M28" s="684"/>
      <c r="N28" s="684"/>
      <c r="O28" s="684"/>
      <c r="P28" s="684"/>
      <c r="Q28" s="685"/>
      <c r="R28" s="641" t="s">
        <v>230</v>
      </c>
      <c r="S28" s="642"/>
      <c r="T28" s="642"/>
      <c r="U28" s="642"/>
      <c r="V28" s="642"/>
      <c r="W28" s="642"/>
      <c r="X28" s="642"/>
      <c r="Y28" s="643"/>
      <c r="Z28" s="644" t="s">
        <v>176</v>
      </c>
      <c r="AA28" s="644"/>
      <c r="AB28" s="644"/>
      <c r="AC28" s="644"/>
      <c r="AD28" s="645" t="s">
        <v>130</v>
      </c>
      <c r="AE28" s="645"/>
      <c r="AF28" s="645"/>
      <c r="AG28" s="645"/>
      <c r="AH28" s="645"/>
      <c r="AI28" s="645"/>
      <c r="AJ28" s="645"/>
      <c r="AK28" s="645"/>
      <c r="AL28" s="646" t="s">
        <v>130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1035178</v>
      </c>
      <c r="CS28" s="642"/>
      <c r="CT28" s="642"/>
      <c r="CU28" s="642"/>
      <c r="CV28" s="642"/>
      <c r="CW28" s="642"/>
      <c r="CX28" s="642"/>
      <c r="CY28" s="643"/>
      <c r="CZ28" s="646">
        <v>10.4</v>
      </c>
      <c r="DA28" s="675"/>
      <c r="DB28" s="675"/>
      <c r="DC28" s="679"/>
      <c r="DD28" s="650">
        <v>997446</v>
      </c>
      <c r="DE28" s="642"/>
      <c r="DF28" s="642"/>
      <c r="DG28" s="642"/>
      <c r="DH28" s="642"/>
      <c r="DI28" s="642"/>
      <c r="DJ28" s="642"/>
      <c r="DK28" s="643"/>
      <c r="DL28" s="650">
        <v>997446</v>
      </c>
      <c r="DM28" s="642"/>
      <c r="DN28" s="642"/>
      <c r="DO28" s="642"/>
      <c r="DP28" s="642"/>
      <c r="DQ28" s="642"/>
      <c r="DR28" s="642"/>
      <c r="DS28" s="642"/>
      <c r="DT28" s="642"/>
      <c r="DU28" s="642"/>
      <c r="DV28" s="643"/>
      <c r="DW28" s="646">
        <v>15.1</v>
      </c>
      <c r="DX28" s="675"/>
      <c r="DY28" s="675"/>
      <c r="DZ28" s="675"/>
      <c r="EA28" s="675"/>
      <c r="EB28" s="675"/>
      <c r="EC28" s="676"/>
    </row>
    <row r="29" spans="2:133" ht="11.25" customHeight="1" x14ac:dyDescent="0.15">
      <c r="B29" s="638" t="s">
        <v>306</v>
      </c>
      <c r="C29" s="639"/>
      <c r="D29" s="639"/>
      <c r="E29" s="639"/>
      <c r="F29" s="639"/>
      <c r="G29" s="639"/>
      <c r="H29" s="639"/>
      <c r="I29" s="639"/>
      <c r="J29" s="639"/>
      <c r="K29" s="639"/>
      <c r="L29" s="639"/>
      <c r="M29" s="639"/>
      <c r="N29" s="639"/>
      <c r="O29" s="639"/>
      <c r="P29" s="639"/>
      <c r="Q29" s="640"/>
      <c r="R29" s="641">
        <v>805386</v>
      </c>
      <c r="S29" s="642"/>
      <c r="T29" s="642"/>
      <c r="U29" s="642"/>
      <c r="V29" s="642"/>
      <c r="W29" s="642"/>
      <c r="X29" s="642"/>
      <c r="Y29" s="643"/>
      <c r="Z29" s="644">
        <v>7.7</v>
      </c>
      <c r="AA29" s="644"/>
      <c r="AB29" s="644"/>
      <c r="AC29" s="644"/>
      <c r="AD29" s="645" t="s">
        <v>230</v>
      </c>
      <c r="AE29" s="645"/>
      <c r="AF29" s="645"/>
      <c r="AG29" s="645"/>
      <c r="AH29" s="645"/>
      <c r="AI29" s="645"/>
      <c r="AJ29" s="645"/>
      <c r="AK29" s="645"/>
      <c r="AL29" s="646" t="s">
        <v>176</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1035178</v>
      </c>
      <c r="CS29" s="677"/>
      <c r="CT29" s="677"/>
      <c r="CU29" s="677"/>
      <c r="CV29" s="677"/>
      <c r="CW29" s="677"/>
      <c r="CX29" s="677"/>
      <c r="CY29" s="678"/>
      <c r="CZ29" s="646">
        <v>10.4</v>
      </c>
      <c r="DA29" s="675"/>
      <c r="DB29" s="675"/>
      <c r="DC29" s="679"/>
      <c r="DD29" s="650">
        <v>997446</v>
      </c>
      <c r="DE29" s="677"/>
      <c r="DF29" s="677"/>
      <c r="DG29" s="677"/>
      <c r="DH29" s="677"/>
      <c r="DI29" s="677"/>
      <c r="DJ29" s="677"/>
      <c r="DK29" s="678"/>
      <c r="DL29" s="650">
        <v>997446</v>
      </c>
      <c r="DM29" s="677"/>
      <c r="DN29" s="677"/>
      <c r="DO29" s="677"/>
      <c r="DP29" s="677"/>
      <c r="DQ29" s="677"/>
      <c r="DR29" s="677"/>
      <c r="DS29" s="677"/>
      <c r="DT29" s="677"/>
      <c r="DU29" s="677"/>
      <c r="DV29" s="678"/>
      <c r="DW29" s="646">
        <v>15.1</v>
      </c>
      <c r="DX29" s="675"/>
      <c r="DY29" s="675"/>
      <c r="DZ29" s="675"/>
      <c r="EA29" s="675"/>
      <c r="EB29" s="675"/>
      <c r="EC29" s="676"/>
    </row>
    <row r="30" spans="2:133" ht="11.25" customHeight="1" x14ac:dyDescent="0.15">
      <c r="B30" s="638" t="s">
        <v>311</v>
      </c>
      <c r="C30" s="639"/>
      <c r="D30" s="639"/>
      <c r="E30" s="639"/>
      <c r="F30" s="639"/>
      <c r="G30" s="639"/>
      <c r="H30" s="639"/>
      <c r="I30" s="639"/>
      <c r="J30" s="639"/>
      <c r="K30" s="639"/>
      <c r="L30" s="639"/>
      <c r="M30" s="639"/>
      <c r="N30" s="639"/>
      <c r="O30" s="639"/>
      <c r="P30" s="639"/>
      <c r="Q30" s="640"/>
      <c r="R30" s="641">
        <v>24158</v>
      </c>
      <c r="S30" s="642"/>
      <c r="T30" s="642"/>
      <c r="U30" s="642"/>
      <c r="V30" s="642"/>
      <c r="W30" s="642"/>
      <c r="X30" s="642"/>
      <c r="Y30" s="643"/>
      <c r="Z30" s="644">
        <v>0.2</v>
      </c>
      <c r="AA30" s="644"/>
      <c r="AB30" s="644"/>
      <c r="AC30" s="644"/>
      <c r="AD30" s="645">
        <v>19620</v>
      </c>
      <c r="AE30" s="645"/>
      <c r="AF30" s="645"/>
      <c r="AG30" s="645"/>
      <c r="AH30" s="645"/>
      <c r="AI30" s="645"/>
      <c r="AJ30" s="645"/>
      <c r="AK30" s="645"/>
      <c r="AL30" s="646">
        <v>0.3</v>
      </c>
      <c r="AM30" s="647"/>
      <c r="AN30" s="647"/>
      <c r="AO30" s="648"/>
      <c r="AP30" s="689" t="s">
        <v>312</v>
      </c>
      <c r="AQ30" s="690"/>
      <c r="AR30" s="690"/>
      <c r="AS30" s="690"/>
      <c r="AT30" s="695" t="s">
        <v>313</v>
      </c>
      <c r="AU30" s="230"/>
      <c r="AV30" s="230"/>
      <c r="AW30" s="230"/>
      <c r="AX30" s="627" t="s">
        <v>188</v>
      </c>
      <c r="AY30" s="628"/>
      <c r="AZ30" s="628"/>
      <c r="BA30" s="628"/>
      <c r="BB30" s="628"/>
      <c r="BC30" s="628"/>
      <c r="BD30" s="628"/>
      <c r="BE30" s="628"/>
      <c r="BF30" s="629"/>
      <c r="BG30" s="701">
        <v>99.3</v>
      </c>
      <c r="BH30" s="702"/>
      <c r="BI30" s="702"/>
      <c r="BJ30" s="702"/>
      <c r="BK30" s="702"/>
      <c r="BL30" s="702"/>
      <c r="BM30" s="636">
        <v>98.1</v>
      </c>
      <c r="BN30" s="702"/>
      <c r="BO30" s="702"/>
      <c r="BP30" s="702"/>
      <c r="BQ30" s="703"/>
      <c r="BR30" s="701">
        <v>99.1</v>
      </c>
      <c r="BS30" s="702"/>
      <c r="BT30" s="702"/>
      <c r="BU30" s="702"/>
      <c r="BV30" s="702"/>
      <c r="BW30" s="702"/>
      <c r="BX30" s="636">
        <v>97.8</v>
      </c>
      <c r="BY30" s="702"/>
      <c r="BZ30" s="702"/>
      <c r="CA30" s="702"/>
      <c r="CB30" s="703"/>
      <c r="CD30" s="706"/>
      <c r="CE30" s="707"/>
      <c r="CF30" s="656" t="s">
        <v>314</v>
      </c>
      <c r="CG30" s="657"/>
      <c r="CH30" s="657"/>
      <c r="CI30" s="657"/>
      <c r="CJ30" s="657"/>
      <c r="CK30" s="657"/>
      <c r="CL30" s="657"/>
      <c r="CM30" s="657"/>
      <c r="CN30" s="657"/>
      <c r="CO30" s="657"/>
      <c r="CP30" s="657"/>
      <c r="CQ30" s="658"/>
      <c r="CR30" s="641">
        <v>991064</v>
      </c>
      <c r="CS30" s="642"/>
      <c r="CT30" s="642"/>
      <c r="CU30" s="642"/>
      <c r="CV30" s="642"/>
      <c r="CW30" s="642"/>
      <c r="CX30" s="642"/>
      <c r="CY30" s="643"/>
      <c r="CZ30" s="646">
        <v>9.9</v>
      </c>
      <c r="DA30" s="675"/>
      <c r="DB30" s="675"/>
      <c r="DC30" s="679"/>
      <c r="DD30" s="650">
        <v>956098</v>
      </c>
      <c r="DE30" s="642"/>
      <c r="DF30" s="642"/>
      <c r="DG30" s="642"/>
      <c r="DH30" s="642"/>
      <c r="DI30" s="642"/>
      <c r="DJ30" s="642"/>
      <c r="DK30" s="643"/>
      <c r="DL30" s="650">
        <v>956098</v>
      </c>
      <c r="DM30" s="642"/>
      <c r="DN30" s="642"/>
      <c r="DO30" s="642"/>
      <c r="DP30" s="642"/>
      <c r="DQ30" s="642"/>
      <c r="DR30" s="642"/>
      <c r="DS30" s="642"/>
      <c r="DT30" s="642"/>
      <c r="DU30" s="642"/>
      <c r="DV30" s="643"/>
      <c r="DW30" s="646">
        <v>14.5</v>
      </c>
      <c r="DX30" s="675"/>
      <c r="DY30" s="675"/>
      <c r="DZ30" s="675"/>
      <c r="EA30" s="675"/>
      <c r="EB30" s="675"/>
      <c r="EC30" s="676"/>
    </row>
    <row r="31" spans="2:133" ht="11.25" customHeight="1" x14ac:dyDescent="0.15">
      <c r="B31" s="638" t="s">
        <v>315</v>
      </c>
      <c r="C31" s="639"/>
      <c r="D31" s="639"/>
      <c r="E31" s="639"/>
      <c r="F31" s="639"/>
      <c r="G31" s="639"/>
      <c r="H31" s="639"/>
      <c r="I31" s="639"/>
      <c r="J31" s="639"/>
      <c r="K31" s="639"/>
      <c r="L31" s="639"/>
      <c r="M31" s="639"/>
      <c r="N31" s="639"/>
      <c r="O31" s="639"/>
      <c r="P31" s="639"/>
      <c r="Q31" s="640"/>
      <c r="R31" s="641">
        <v>21975</v>
      </c>
      <c r="S31" s="642"/>
      <c r="T31" s="642"/>
      <c r="U31" s="642"/>
      <c r="V31" s="642"/>
      <c r="W31" s="642"/>
      <c r="X31" s="642"/>
      <c r="Y31" s="643"/>
      <c r="Z31" s="644">
        <v>0.2</v>
      </c>
      <c r="AA31" s="644"/>
      <c r="AB31" s="644"/>
      <c r="AC31" s="644"/>
      <c r="AD31" s="645" t="s">
        <v>230</v>
      </c>
      <c r="AE31" s="645"/>
      <c r="AF31" s="645"/>
      <c r="AG31" s="645"/>
      <c r="AH31" s="645"/>
      <c r="AI31" s="645"/>
      <c r="AJ31" s="645"/>
      <c r="AK31" s="645"/>
      <c r="AL31" s="646" t="s">
        <v>130</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99.4</v>
      </c>
      <c r="BH31" s="677"/>
      <c r="BI31" s="677"/>
      <c r="BJ31" s="677"/>
      <c r="BK31" s="677"/>
      <c r="BL31" s="677"/>
      <c r="BM31" s="647">
        <v>98.6</v>
      </c>
      <c r="BN31" s="699"/>
      <c r="BO31" s="699"/>
      <c r="BP31" s="699"/>
      <c r="BQ31" s="700"/>
      <c r="BR31" s="698">
        <v>99.1</v>
      </c>
      <c r="BS31" s="677"/>
      <c r="BT31" s="677"/>
      <c r="BU31" s="677"/>
      <c r="BV31" s="677"/>
      <c r="BW31" s="677"/>
      <c r="BX31" s="647">
        <v>98.3</v>
      </c>
      <c r="BY31" s="699"/>
      <c r="BZ31" s="699"/>
      <c r="CA31" s="699"/>
      <c r="CB31" s="700"/>
      <c r="CD31" s="706"/>
      <c r="CE31" s="707"/>
      <c r="CF31" s="656" t="s">
        <v>318</v>
      </c>
      <c r="CG31" s="657"/>
      <c r="CH31" s="657"/>
      <c r="CI31" s="657"/>
      <c r="CJ31" s="657"/>
      <c r="CK31" s="657"/>
      <c r="CL31" s="657"/>
      <c r="CM31" s="657"/>
      <c r="CN31" s="657"/>
      <c r="CO31" s="657"/>
      <c r="CP31" s="657"/>
      <c r="CQ31" s="658"/>
      <c r="CR31" s="641">
        <v>44114</v>
      </c>
      <c r="CS31" s="677"/>
      <c r="CT31" s="677"/>
      <c r="CU31" s="677"/>
      <c r="CV31" s="677"/>
      <c r="CW31" s="677"/>
      <c r="CX31" s="677"/>
      <c r="CY31" s="678"/>
      <c r="CZ31" s="646">
        <v>0.4</v>
      </c>
      <c r="DA31" s="675"/>
      <c r="DB31" s="675"/>
      <c r="DC31" s="679"/>
      <c r="DD31" s="650">
        <v>41348</v>
      </c>
      <c r="DE31" s="677"/>
      <c r="DF31" s="677"/>
      <c r="DG31" s="677"/>
      <c r="DH31" s="677"/>
      <c r="DI31" s="677"/>
      <c r="DJ31" s="677"/>
      <c r="DK31" s="678"/>
      <c r="DL31" s="650">
        <v>41348</v>
      </c>
      <c r="DM31" s="677"/>
      <c r="DN31" s="677"/>
      <c r="DO31" s="677"/>
      <c r="DP31" s="677"/>
      <c r="DQ31" s="677"/>
      <c r="DR31" s="677"/>
      <c r="DS31" s="677"/>
      <c r="DT31" s="677"/>
      <c r="DU31" s="677"/>
      <c r="DV31" s="678"/>
      <c r="DW31" s="646">
        <v>0.6</v>
      </c>
      <c r="DX31" s="675"/>
      <c r="DY31" s="675"/>
      <c r="DZ31" s="675"/>
      <c r="EA31" s="675"/>
      <c r="EB31" s="675"/>
      <c r="EC31" s="676"/>
    </row>
    <row r="32" spans="2:133" ht="11.25" customHeight="1" x14ac:dyDescent="0.15">
      <c r="B32" s="638" t="s">
        <v>319</v>
      </c>
      <c r="C32" s="639"/>
      <c r="D32" s="639"/>
      <c r="E32" s="639"/>
      <c r="F32" s="639"/>
      <c r="G32" s="639"/>
      <c r="H32" s="639"/>
      <c r="I32" s="639"/>
      <c r="J32" s="639"/>
      <c r="K32" s="639"/>
      <c r="L32" s="639"/>
      <c r="M32" s="639"/>
      <c r="N32" s="639"/>
      <c r="O32" s="639"/>
      <c r="P32" s="639"/>
      <c r="Q32" s="640"/>
      <c r="R32" s="641">
        <v>92768</v>
      </c>
      <c r="S32" s="642"/>
      <c r="T32" s="642"/>
      <c r="U32" s="642"/>
      <c r="V32" s="642"/>
      <c r="W32" s="642"/>
      <c r="X32" s="642"/>
      <c r="Y32" s="643"/>
      <c r="Z32" s="644">
        <v>0.9</v>
      </c>
      <c r="AA32" s="644"/>
      <c r="AB32" s="644"/>
      <c r="AC32" s="644"/>
      <c r="AD32" s="645" t="s">
        <v>230</v>
      </c>
      <c r="AE32" s="645"/>
      <c r="AF32" s="645"/>
      <c r="AG32" s="645"/>
      <c r="AH32" s="645"/>
      <c r="AI32" s="645"/>
      <c r="AJ32" s="645"/>
      <c r="AK32" s="645"/>
      <c r="AL32" s="646" t="s">
        <v>176</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99.2</v>
      </c>
      <c r="BH32" s="711"/>
      <c r="BI32" s="711"/>
      <c r="BJ32" s="711"/>
      <c r="BK32" s="711"/>
      <c r="BL32" s="711"/>
      <c r="BM32" s="712">
        <v>97.6</v>
      </c>
      <c r="BN32" s="711"/>
      <c r="BO32" s="711"/>
      <c r="BP32" s="711"/>
      <c r="BQ32" s="713"/>
      <c r="BR32" s="710">
        <v>98.9</v>
      </c>
      <c r="BS32" s="711"/>
      <c r="BT32" s="711"/>
      <c r="BU32" s="711"/>
      <c r="BV32" s="711"/>
      <c r="BW32" s="711"/>
      <c r="BX32" s="712">
        <v>97.3</v>
      </c>
      <c r="BY32" s="711"/>
      <c r="BZ32" s="711"/>
      <c r="CA32" s="711"/>
      <c r="CB32" s="713"/>
      <c r="CD32" s="708"/>
      <c r="CE32" s="709"/>
      <c r="CF32" s="656" t="s">
        <v>321</v>
      </c>
      <c r="CG32" s="657"/>
      <c r="CH32" s="657"/>
      <c r="CI32" s="657"/>
      <c r="CJ32" s="657"/>
      <c r="CK32" s="657"/>
      <c r="CL32" s="657"/>
      <c r="CM32" s="657"/>
      <c r="CN32" s="657"/>
      <c r="CO32" s="657"/>
      <c r="CP32" s="657"/>
      <c r="CQ32" s="658"/>
      <c r="CR32" s="641" t="s">
        <v>130</v>
      </c>
      <c r="CS32" s="642"/>
      <c r="CT32" s="642"/>
      <c r="CU32" s="642"/>
      <c r="CV32" s="642"/>
      <c r="CW32" s="642"/>
      <c r="CX32" s="642"/>
      <c r="CY32" s="643"/>
      <c r="CZ32" s="646" t="s">
        <v>250</v>
      </c>
      <c r="DA32" s="675"/>
      <c r="DB32" s="675"/>
      <c r="DC32" s="679"/>
      <c r="DD32" s="650" t="s">
        <v>130</v>
      </c>
      <c r="DE32" s="642"/>
      <c r="DF32" s="642"/>
      <c r="DG32" s="642"/>
      <c r="DH32" s="642"/>
      <c r="DI32" s="642"/>
      <c r="DJ32" s="642"/>
      <c r="DK32" s="643"/>
      <c r="DL32" s="650" t="s">
        <v>230</v>
      </c>
      <c r="DM32" s="642"/>
      <c r="DN32" s="642"/>
      <c r="DO32" s="642"/>
      <c r="DP32" s="642"/>
      <c r="DQ32" s="642"/>
      <c r="DR32" s="642"/>
      <c r="DS32" s="642"/>
      <c r="DT32" s="642"/>
      <c r="DU32" s="642"/>
      <c r="DV32" s="643"/>
      <c r="DW32" s="646" t="s">
        <v>230</v>
      </c>
      <c r="DX32" s="675"/>
      <c r="DY32" s="675"/>
      <c r="DZ32" s="675"/>
      <c r="EA32" s="675"/>
      <c r="EB32" s="675"/>
      <c r="EC32" s="676"/>
    </row>
    <row r="33" spans="2:133" ht="11.25" customHeight="1" x14ac:dyDescent="0.15">
      <c r="B33" s="638" t="s">
        <v>322</v>
      </c>
      <c r="C33" s="639"/>
      <c r="D33" s="639"/>
      <c r="E33" s="639"/>
      <c r="F33" s="639"/>
      <c r="G33" s="639"/>
      <c r="H33" s="639"/>
      <c r="I33" s="639"/>
      <c r="J33" s="639"/>
      <c r="K33" s="639"/>
      <c r="L33" s="639"/>
      <c r="M33" s="639"/>
      <c r="N33" s="639"/>
      <c r="O33" s="639"/>
      <c r="P33" s="639"/>
      <c r="Q33" s="640"/>
      <c r="R33" s="641">
        <v>312775</v>
      </c>
      <c r="S33" s="642"/>
      <c r="T33" s="642"/>
      <c r="U33" s="642"/>
      <c r="V33" s="642"/>
      <c r="W33" s="642"/>
      <c r="X33" s="642"/>
      <c r="Y33" s="643"/>
      <c r="Z33" s="644">
        <v>3</v>
      </c>
      <c r="AA33" s="644"/>
      <c r="AB33" s="644"/>
      <c r="AC33" s="644"/>
      <c r="AD33" s="645" t="s">
        <v>130</v>
      </c>
      <c r="AE33" s="645"/>
      <c r="AF33" s="645"/>
      <c r="AG33" s="645"/>
      <c r="AH33" s="645"/>
      <c r="AI33" s="645"/>
      <c r="AJ33" s="645"/>
      <c r="AK33" s="645"/>
      <c r="AL33" s="646" t="s">
        <v>130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4290638</v>
      </c>
      <c r="CS33" s="677"/>
      <c r="CT33" s="677"/>
      <c r="CU33" s="677"/>
      <c r="CV33" s="677"/>
      <c r="CW33" s="677"/>
      <c r="CX33" s="677"/>
      <c r="CY33" s="678"/>
      <c r="CZ33" s="646">
        <v>42.9</v>
      </c>
      <c r="DA33" s="675"/>
      <c r="DB33" s="675"/>
      <c r="DC33" s="679"/>
      <c r="DD33" s="650">
        <v>3581872</v>
      </c>
      <c r="DE33" s="677"/>
      <c r="DF33" s="677"/>
      <c r="DG33" s="677"/>
      <c r="DH33" s="677"/>
      <c r="DI33" s="677"/>
      <c r="DJ33" s="677"/>
      <c r="DK33" s="678"/>
      <c r="DL33" s="650">
        <v>2392084</v>
      </c>
      <c r="DM33" s="677"/>
      <c r="DN33" s="677"/>
      <c r="DO33" s="677"/>
      <c r="DP33" s="677"/>
      <c r="DQ33" s="677"/>
      <c r="DR33" s="677"/>
      <c r="DS33" s="677"/>
      <c r="DT33" s="677"/>
      <c r="DU33" s="677"/>
      <c r="DV33" s="678"/>
      <c r="DW33" s="646">
        <v>36.200000000000003</v>
      </c>
      <c r="DX33" s="675"/>
      <c r="DY33" s="675"/>
      <c r="DZ33" s="675"/>
      <c r="EA33" s="675"/>
      <c r="EB33" s="675"/>
      <c r="EC33" s="676"/>
    </row>
    <row r="34" spans="2:133" ht="11.25" customHeight="1" x14ac:dyDescent="0.15">
      <c r="B34" s="638" t="s">
        <v>324</v>
      </c>
      <c r="C34" s="639"/>
      <c r="D34" s="639"/>
      <c r="E34" s="639"/>
      <c r="F34" s="639"/>
      <c r="G34" s="639"/>
      <c r="H34" s="639"/>
      <c r="I34" s="639"/>
      <c r="J34" s="639"/>
      <c r="K34" s="639"/>
      <c r="L34" s="639"/>
      <c r="M34" s="639"/>
      <c r="N34" s="639"/>
      <c r="O34" s="639"/>
      <c r="P34" s="639"/>
      <c r="Q34" s="640"/>
      <c r="R34" s="641">
        <v>159805</v>
      </c>
      <c r="S34" s="642"/>
      <c r="T34" s="642"/>
      <c r="U34" s="642"/>
      <c r="V34" s="642"/>
      <c r="W34" s="642"/>
      <c r="X34" s="642"/>
      <c r="Y34" s="643"/>
      <c r="Z34" s="644">
        <v>1.5</v>
      </c>
      <c r="AA34" s="644"/>
      <c r="AB34" s="644"/>
      <c r="AC34" s="644"/>
      <c r="AD34" s="645">
        <v>5335</v>
      </c>
      <c r="AE34" s="645"/>
      <c r="AF34" s="645"/>
      <c r="AG34" s="645"/>
      <c r="AH34" s="645"/>
      <c r="AI34" s="645"/>
      <c r="AJ34" s="645"/>
      <c r="AK34" s="645"/>
      <c r="AL34" s="646">
        <v>0.1</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1282086</v>
      </c>
      <c r="CS34" s="642"/>
      <c r="CT34" s="642"/>
      <c r="CU34" s="642"/>
      <c r="CV34" s="642"/>
      <c r="CW34" s="642"/>
      <c r="CX34" s="642"/>
      <c r="CY34" s="643"/>
      <c r="CZ34" s="646">
        <v>12.8</v>
      </c>
      <c r="DA34" s="675"/>
      <c r="DB34" s="675"/>
      <c r="DC34" s="679"/>
      <c r="DD34" s="650">
        <v>1085919</v>
      </c>
      <c r="DE34" s="642"/>
      <c r="DF34" s="642"/>
      <c r="DG34" s="642"/>
      <c r="DH34" s="642"/>
      <c r="DI34" s="642"/>
      <c r="DJ34" s="642"/>
      <c r="DK34" s="643"/>
      <c r="DL34" s="650">
        <v>819316</v>
      </c>
      <c r="DM34" s="642"/>
      <c r="DN34" s="642"/>
      <c r="DO34" s="642"/>
      <c r="DP34" s="642"/>
      <c r="DQ34" s="642"/>
      <c r="DR34" s="642"/>
      <c r="DS34" s="642"/>
      <c r="DT34" s="642"/>
      <c r="DU34" s="642"/>
      <c r="DV34" s="643"/>
      <c r="DW34" s="646">
        <v>12.4</v>
      </c>
      <c r="DX34" s="675"/>
      <c r="DY34" s="675"/>
      <c r="DZ34" s="675"/>
      <c r="EA34" s="675"/>
      <c r="EB34" s="675"/>
      <c r="EC34" s="676"/>
    </row>
    <row r="35" spans="2:133" ht="11.25" customHeight="1" x14ac:dyDescent="0.15">
      <c r="B35" s="638" t="s">
        <v>328</v>
      </c>
      <c r="C35" s="639"/>
      <c r="D35" s="639"/>
      <c r="E35" s="639"/>
      <c r="F35" s="639"/>
      <c r="G35" s="639"/>
      <c r="H35" s="639"/>
      <c r="I35" s="639"/>
      <c r="J35" s="639"/>
      <c r="K35" s="639"/>
      <c r="L35" s="639"/>
      <c r="M35" s="639"/>
      <c r="N35" s="639"/>
      <c r="O35" s="639"/>
      <c r="P35" s="639"/>
      <c r="Q35" s="640"/>
      <c r="R35" s="641">
        <v>1143714</v>
      </c>
      <c r="S35" s="642"/>
      <c r="T35" s="642"/>
      <c r="U35" s="642"/>
      <c r="V35" s="642"/>
      <c r="W35" s="642"/>
      <c r="X35" s="642"/>
      <c r="Y35" s="643"/>
      <c r="Z35" s="644">
        <v>10.9</v>
      </c>
      <c r="AA35" s="644"/>
      <c r="AB35" s="644"/>
      <c r="AC35" s="644"/>
      <c r="AD35" s="645" t="s">
        <v>130</v>
      </c>
      <c r="AE35" s="645"/>
      <c r="AF35" s="645"/>
      <c r="AG35" s="645"/>
      <c r="AH35" s="645"/>
      <c r="AI35" s="645"/>
      <c r="AJ35" s="645"/>
      <c r="AK35" s="645"/>
      <c r="AL35" s="646" t="s">
        <v>230</v>
      </c>
      <c r="AM35" s="647"/>
      <c r="AN35" s="647"/>
      <c r="AO35" s="648"/>
      <c r="AP35" s="234"/>
      <c r="AQ35" s="714" t="s">
        <v>329</v>
      </c>
      <c r="AR35" s="715"/>
      <c r="AS35" s="715"/>
      <c r="AT35" s="715"/>
      <c r="AU35" s="715"/>
      <c r="AV35" s="715"/>
      <c r="AW35" s="715"/>
      <c r="AX35" s="715"/>
      <c r="AY35" s="716"/>
      <c r="AZ35" s="630">
        <v>1366229</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75930</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96634</v>
      </c>
      <c r="CS35" s="677"/>
      <c r="CT35" s="677"/>
      <c r="CU35" s="677"/>
      <c r="CV35" s="677"/>
      <c r="CW35" s="677"/>
      <c r="CX35" s="677"/>
      <c r="CY35" s="678"/>
      <c r="CZ35" s="646">
        <v>1</v>
      </c>
      <c r="DA35" s="675"/>
      <c r="DB35" s="675"/>
      <c r="DC35" s="679"/>
      <c r="DD35" s="650">
        <v>96426</v>
      </c>
      <c r="DE35" s="677"/>
      <c r="DF35" s="677"/>
      <c r="DG35" s="677"/>
      <c r="DH35" s="677"/>
      <c r="DI35" s="677"/>
      <c r="DJ35" s="677"/>
      <c r="DK35" s="678"/>
      <c r="DL35" s="650">
        <v>7235</v>
      </c>
      <c r="DM35" s="677"/>
      <c r="DN35" s="677"/>
      <c r="DO35" s="677"/>
      <c r="DP35" s="677"/>
      <c r="DQ35" s="677"/>
      <c r="DR35" s="677"/>
      <c r="DS35" s="677"/>
      <c r="DT35" s="677"/>
      <c r="DU35" s="677"/>
      <c r="DV35" s="678"/>
      <c r="DW35" s="646">
        <v>0.1</v>
      </c>
      <c r="DX35" s="675"/>
      <c r="DY35" s="675"/>
      <c r="DZ35" s="675"/>
      <c r="EA35" s="675"/>
      <c r="EB35" s="675"/>
      <c r="EC35" s="676"/>
    </row>
    <row r="36" spans="2:133" ht="11.25" customHeight="1" x14ac:dyDescent="0.15">
      <c r="B36" s="638" t="s">
        <v>332</v>
      </c>
      <c r="C36" s="639"/>
      <c r="D36" s="639"/>
      <c r="E36" s="639"/>
      <c r="F36" s="639"/>
      <c r="G36" s="639"/>
      <c r="H36" s="639"/>
      <c r="I36" s="639"/>
      <c r="J36" s="639"/>
      <c r="K36" s="639"/>
      <c r="L36" s="639"/>
      <c r="M36" s="639"/>
      <c r="N36" s="639"/>
      <c r="O36" s="639"/>
      <c r="P36" s="639"/>
      <c r="Q36" s="640"/>
      <c r="R36" s="641" t="s">
        <v>130</v>
      </c>
      <c r="S36" s="642"/>
      <c r="T36" s="642"/>
      <c r="U36" s="642"/>
      <c r="V36" s="642"/>
      <c r="W36" s="642"/>
      <c r="X36" s="642"/>
      <c r="Y36" s="643"/>
      <c r="Z36" s="644" t="s">
        <v>130</v>
      </c>
      <c r="AA36" s="644"/>
      <c r="AB36" s="644"/>
      <c r="AC36" s="644"/>
      <c r="AD36" s="645" t="s">
        <v>230</v>
      </c>
      <c r="AE36" s="645"/>
      <c r="AF36" s="645"/>
      <c r="AG36" s="645"/>
      <c r="AH36" s="645"/>
      <c r="AI36" s="645"/>
      <c r="AJ36" s="645"/>
      <c r="AK36" s="645"/>
      <c r="AL36" s="646" t="s">
        <v>230</v>
      </c>
      <c r="AM36" s="647"/>
      <c r="AN36" s="647"/>
      <c r="AO36" s="648"/>
      <c r="AQ36" s="718" t="s">
        <v>333</v>
      </c>
      <c r="AR36" s="719"/>
      <c r="AS36" s="719"/>
      <c r="AT36" s="719"/>
      <c r="AU36" s="719"/>
      <c r="AV36" s="719"/>
      <c r="AW36" s="719"/>
      <c r="AX36" s="719"/>
      <c r="AY36" s="720"/>
      <c r="AZ36" s="641">
        <v>235294</v>
      </c>
      <c r="BA36" s="642"/>
      <c r="BB36" s="642"/>
      <c r="BC36" s="642"/>
      <c r="BD36" s="677"/>
      <c r="BE36" s="677"/>
      <c r="BF36" s="700"/>
      <c r="BG36" s="656" t="s">
        <v>334</v>
      </c>
      <c r="BH36" s="657"/>
      <c r="BI36" s="657"/>
      <c r="BJ36" s="657"/>
      <c r="BK36" s="657"/>
      <c r="BL36" s="657"/>
      <c r="BM36" s="657"/>
      <c r="BN36" s="657"/>
      <c r="BO36" s="657"/>
      <c r="BP36" s="657"/>
      <c r="BQ36" s="657"/>
      <c r="BR36" s="657"/>
      <c r="BS36" s="657"/>
      <c r="BT36" s="657"/>
      <c r="BU36" s="658"/>
      <c r="BV36" s="641">
        <v>50733</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1525522</v>
      </c>
      <c r="CS36" s="642"/>
      <c r="CT36" s="642"/>
      <c r="CU36" s="642"/>
      <c r="CV36" s="642"/>
      <c r="CW36" s="642"/>
      <c r="CX36" s="642"/>
      <c r="CY36" s="643"/>
      <c r="CZ36" s="646">
        <v>15.3</v>
      </c>
      <c r="DA36" s="675"/>
      <c r="DB36" s="675"/>
      <c r="DC36" s="679"/>
      <c r="DD36" s="650">
        <v>1191550</v>
      </c>
      <c r="DE36" s="642"/>
      <c r="DF36" s="642"/>
      <c r="DG36" s="642"/>
      <c r="DH36" s="642"/>
      <c r="DI36" s="642"/>
      <c r="DJ36" s="642"/>
      <c r="DK36" s="643"/>
      <c r="DL36" s="650">
        <v>777450</v>
      </c>
      <c r="DM36" s="642"/>
      <c r="DN36" s="642"/>
      <c r="DO36" s="642"/>
      <c r="DP36" s="642"/>
      <c r="DQ36" s="642"/>
      <c r="DR36" s="642"/>
      <c r="DS36" s="642"/>
      <c r="DT36" s="642"/>
      <c r="DU36" s="642"/>
      <c r="DV36" s="643"/>
      <c r="DW36" s="646">
        <v>11.8</v>
      </c>
      <c r="DX36" s="675"/>
      <c r="DY36" s="675"/>
      <c r="DZ36" s="675"/>
      <c r="EA36" s="675"/>
      <c r="EB36" s="675"/>
      <c r="EC36" s="676"/>
    </row>
    <row r="37" spans="2:133" ht="11.25" customHeight="1" x14ac:dyDescent="0.15">
      <c r="B37" s="638" t="s">
        <v>336</v>
      </c>
      <c r="C37" s="639"/>
      <c r="D37" s="639"/>
      <c r="E37" s="639"/>
      <c r="F37" s="639"/>
      <c r="G37" s="639"/>
      <c r="H37" s="639"/>
      <c r="I37" s="639"/>
      <c r="J37" s="639"/>
      <c r="K37" s="639"/>
      <c r="L37" s="639"/>
      <c r="M37" s="639"/>
      <c r="N37" s="639"/>
      <c r="O37" s="639"/>
      <c r="P37" s="639"/>
      <c r="Q37" s="640"/>
      <c r="R37" s="641">
        <v>262714</v>
      </c>
      <c r="S37" s="642"/>
      <c r="T37" s="642"/>
      <c r="U37" s="642"/>
      <c r="V37" s="642"/>
      <c r="W37" s="642"/>
      <c r="X37" s="642"/>
      <c r="Y37" s="643"/>
      <c r="Z37" s="644">
        <v>2.5</v>
      </c>
      <c r="AA37" s="644"/>
      <c r="AB37" s="644"/>
      <c r="AC37" s="644"/>
      <c r="AD37" s="645" t="s">
        <v>176</v>
      </c>
      <c r="AE37" s="645"/>
      <c r="AF37" s="645"/>
      <c r="AG37" s="645"/>
      <c r="AH37" s="645"/>
      <c r="AI37" s="645"/>
      <c r="AJ37" s="645"/>
      <c r="AK37" s="645"/>
      <c r="AL37" s="646" t="s">
        <v>230</v>
      </c>
      <c r="AM37" s="647"/>
      <c r="AN37" s="647"/>
      <c r="AO37" s="648"/>
      <c r="AQ37" s="718" t="s">
        <v>337</v>
      </c>
      <c r="AR37" s="719"/>
      <c r="AS37" s="719"/>
      <c r="AT37" s="719"/>
      <c r="AU37" s="719"/>
      <c r="AV37" s="719"/>
      <c r="AW37" s="719"/>
      <c r="AX37" s="719"/>
      <c r="AY37" s="720"/>
      <c r="AZ37" s="641">
        <v>192706</v>
      </c>
      <c r="BA37" s="642"/>
      <c r="BB37" s="642"/>
      <c r="BC37" s="642"/>
      <c r="BD37" s="677"/>
      <c r="BE37" s="677"/>
      <c r="BF37" s="700"/>
      <c r="BG37" s="656" t="s">
        <v>338</v>
      </c>
      <c r="BH37" s="657"/>
      <c r="BI37" s="657"/>
      <c r="BJ37" s="657"/>
      <c r="BK37" s="657"/>
      <c r="BL37" s="657"/>
      <c r="BM37" s="657"/>
      <c r="BN37" s="657"/>
      <c r="BO37" s="657"/>
      <c r="BP37" s="657"/>
      <c r="BQ37" s="657"/>
      <c r="BR37" s="657"/>
      <c r="BS37" s="657"/>
      <c r="BT37" s="657"/>
      <c r="BU37" s="658"/>
      <c r="BV37" s="641">
        <v>2623</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565191</v>
      </c>
      <c r="CS37" s="677"/>
      <c r="CT37" s="677"/>
      <c r="CU37" s="677"/>
      <c r="CV37" s="677"/>
      <c r="CW37" s="677"/>
      <c r="CX37" s="677"/>
      <c r="CY37" s="678"/>
      <c r="CZ37" s="646">
        <v>5.7</v>
      </c>
      <c r="DA37" s="675"/>
      <c r="DB37" s="675"/>
      <c r="DC37" s="679"/>
      <c r="DD37" s="650">
        <v>465191</v>
      </c>
      <c r="DE37" s="677"/>
      <c r="DF37" s="677"/>
      <c r="DG37" s="677"/>
      <c r="DH37" s="677"/>
      <c r="DI37" s="677"/>
      <c r="DJ37" s="677"/>
      <c r="DK37" s="678"/>
      <c r="DL37" s="650">
        <v>378156</v>
      </c>
      <c r="DM37" s="677"/>
      <c r="DN37" s="677"/>
      <c r="DO37" s="677"/>
      <c r="DP37" s="677"/>
      <c r="DQ37" s="677"/>
      <c r="DR37" s="677"/>
      <c r="DS37" s="677"/>
      <c r="DT37" s="677"/>
      <c r="DU37" s="677"/>
      <c r="DV37" s="678"/>
      <c r="DW37" s="646">
        <v>5.7</v>
      </c>
      <c r="DX37" s="675"/>
      <c r="DY37" s="675"/>
      <c r="DZ37" s="675"/>
      <c r="EA37" s="675"/>
      <c r="EB37" s="675"/>
      <c r="EC37" s="676"/>
    </row>
    <row r="38" spans="2:133" ht="11.25" customHeight="1" x14ac:dyDescent="0.15">
      <c r="B38" s="686" t="s">
        <v>340</v>
      </c>
      <c r="C38" s="687"/>
      <c r="D38" s="687"/>
      <c r="E38" s="687"/>
      <c r="F38" s="687"/>
      <c r="G38" s="687"/>
      <c r="H38" s="687"/>
      <c r="I38" s="687"/>
      <c r="J38" s="687"/>
      <c r="K38" s="687"/>
      <c r="L38" s="687"/>
      <c r="M38" s="687"/>
      <c r="N38" s="687"/>
      <c r="O38" s="687"/>
      <c r="P38" s="687"/>
      <c r="Q38" s="688"/>
      <c r="R38" s="721">
        <v>10523734</v>
      </c>
      <c r="S38" s="722"/>
      <c r="T38" s="722"/>
      <c r="U38" s="722"/>
      <c r="V38" s="722"/>
      <c r="W38" s="722"/>
      <c r="X38" s="722"/>
      <c r="Y38" s="723"/>
      <c r="Z38" s="724">
        <v>100</v>
      </c>
      <c r="AA38" s="724"/>
      <c r="AB38" s="724"/>
      <c r="AC38" s="724"/>
      <c r="AD38" s="725">
        <v>6337588</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t="s">
        <v>230</v>
      </c>
      <c r="BA38" s="642"/>
      <c r="BB38" s="642"/>
      <c r="BC38" s="642"/>
      <c r="BD38" s="677"/>
      <c r="BE38" s="677"/>
      <c r="BF38" s="700"/>
      <c r="BG38" s="656" t="s">
        <v>342</v>
      </c>
      <c r="BH38" s="657"/>
      <c r="BI38" s="657"/>
      <c r="BJ38" s="657"/>
      <c r="BK38" s="657"/>
      <c r="BL38" s="657"/>
      <c r="BM38" s="657"/>
      <c r="BN38" s="657"/>
      <c r="BO38" s="657"/>
      <c r="BP38" s="657"/>
      <c r="BQ38" s="657"/>
      <c r="BR38" s="657"/>
      <c r="BS38" s="657"/>
      <c r="BT38" s="657"/>
      <c r="BU38" s="658"/>
      <c r="BV38" s="641">
        <v>4402</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938229</v>
      </c>
      <c r="CS38" s="642"/>
      <c r="CT38" s="642"/>
      <c r="CU38" s="642"/>
      <c r="CV38" s="642"/>
      <c r="CW38" s="642"/>
      <c r="CX38" s="642"/>
      <c r="CY38" s="643"/>
      <c r="CZ38" s="646">
        <v>9.4</v>
      </c>
      <c r="DA38" s="675"/>
      <c r="DB38" s="675"/>
      <c r="DC38" s="679"/>
      <c r="DD38" s="650">
        <v>786059</v>
      </c>
      <c r="DE38" s="642"/>
      <c r="DF38" s="642"/>
      <c r="DG38" s="642"/>
      <c r="DH38" s="642"/>
      <c r="DI38" s="642"/>
      <c r="DJ38" s="642"/>
      <c r="DK38" s="643"/>
      <c r="DL38" s="650">
        <v>779419</v>
      </c>
      <c r="DM38" s="642"/>
      <c r="DN38" s="642"/>
      <c r="DO38" s="642"/>
      <c r="DP38" s="642"/>
      <c r="DQ38" s="642"/>
      <c r="DR38" s="642"/>
      <c r="DS38" s="642"/>
      <c r="DT38" s="642"/>
      <c r="DU38" s="642"/>
      <c r="DV38" s="643"/>
      <c r="DW38" s="646">
        <v>11.8</v>
      </c>
      <c r="DX38" s="675"/>
      <c r="DY38" s="675"/>
      <c r="DZ38" s="675"/>
      <c r="EA38" s="675"/>
      <c r="EB38" s="675"/>
      <c r="EC38" s="676"/>
    </row>
    <row r="39" spans="2:133" ht="11.25" customHeight="1" x14ac:dyDescent="0.15">
      <c r="AQ39" s="718" t="s">
        <v>344</v>
      </c>
      <c r="AR39" s="719"/>
      <c r="AS39" s="719"/>
      <c r="AT39" s="719"/>
      <c r="AU39" s="719"/>
      <c r="AV39" s="719"/>
      <c r="AW39" s="719"/>
      <c r="AX39" s="719"/>
      <c r="AY39" s="720"/>
      <c r="AZ39" s="641" t="s">
        <v>230</v>
      </c>
      <c r="BA39" s="642"/>
      <c r="BB39" s="642"/>
      <c r="BC39" s="642"/>
      <c r="BD39" s="677"/>
      <c r="BE39" s="677"/>
      <c r="BF39" s="700"/>
      <c r="BG39" s="732" t="s">
        <v>345</v>
      </c>
      <c r="BH39" s="733"/>
      <c r="BI39" s="733"/>
      <c r="BJ39" s="733"/>
      <c r="BK39" s="733"/>
      <c r="BL39" s="235"/>
      <c r="BM39" s="657" t="s">
        <v>346</v>
      </c>
      <c r="BN39" s="657"/>
      <c r="BO39" s="657"/>
      <c r="BP39" s="657"/>
      <c r="BQ39" s="657"/>
      <c r="BR39" s="657"/>
      <c r="BS39" s="657"/>
      <c r="BT39" s="657"/>
      <c r="BU39" s="658"/>
      <c r="BV39" s="641">
        <v>78</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211041</v>
      </c>
      <c r="CS39" s="677"/>
      <c r="CT39" s="677"/>
      <c r="CU39" s="677"/>
      <c r="CV39" s="677"/>
      <c r="CW39" s="677"/>
      <c r="CX39" s="677"/>
      <c r="CY39" s="678"/>
      <c r="CZ39" s="646">
        <v>2.1</v>
      </c>
      <c r="DA39" s="675"/>
      <c r="DB39" s="675"/>
      <c r="DC39" s="679"/>
      <c r="DD39" s="650">
        <v>193456</v>
      </c>
      <c r="DE39" s="677"/>
      <c r="DF39" s="677"/>
      <c r="DG39" s="677"/>
      <c r="DH39" s="677"/>
      <c r="DI39" s="677"/>
      <c r="DJ39" s="677"/>
      <c r="DK39" s="678"/>
      <c r="DL39" s="650" t="s">
        <v>130</v>
      </c>
      <c r="DM39" s="677"/>
      <c r="DN39" s="677"/>
      <c r="DO39" s="677"/>
      <c r="DP39" s="677"/>
      <c r="DQ39" s="677"/>
      <c r="DR39" s="677"/>
      <c r="DS39" s="677"/>
      <c r="DT39" s="677"/>
      <c r="DU39" s="677"/>
      <c r="DV39" s="678"/>
      <c r="DW39" s="646" t="s">
        <v>130</v>
      </c>
      <c r="DX39" s="675"/>
      <c r="DY39" s="675"/>
      <c r="DZ39" s="675"/>
      <c r="EA39" s="675"/>
      <c r="EB39" s="675"/>
      <c r="EC39" s="676"/>
    </row>
    <row r="40" spans="2:133" ht="11.25" customHeight="1" x14ac:dyDescent="0.15">
      <c r="AQ40" s="718" t="s">
        <v>348</v>
      </c>
      <c r="AR40" s="719"/>
      <c r="AS40" s="719"/>
      <c r="AT40" s="719"/>
      <c r="AU40" s="719"/>
      <c r="AV40" s="719"/>
      <c r="AW40" s="719"/>
      <c r="AX40" s="719"/>
      <c r="AY40" s="720"/>
      <c r="AZ40" s="641">
        <v>177745</v>
      </c>
      <c r="BA40" s="642"/>
      <c r="BB40" s="642"/>
      <c r="BC40" s="642"/>
      <c r="BD40" s="677"/>
      <c r="BE40" s="677"/>
      <c r="BF40" s="700"/>
      <c r="BG40" s="732"/>
      <c r="BH40" s="733"/>
      <c r="BI40" s="733"/>
      <c r="BJ40" s="733"/>
      <c r="BK40" s="733"/>
      <c r="BL40" s="235"/>
      <c r="BM40" s="657" t="s">
        <v>349</v>
      </c>
      <c r="BN40" s="657"/>
      <c r="BO40" s="657"/>
      <c r="BP40" s="657"/>
      <c r="BQ40" s="657"/>
      <c r="BR40" s="657"/>
      <c r="BS40" s="657"/>
      <c r="BT40" s="657"/>
      <c r="BU40" s="658"/>
      <c r="BV40" s="641" t="s">
        <v>130</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237126</v>
      </c>
      <c r="CS40" s="642"/>
      <c r="CT40" s="642"/>
      <c r="CU40" s="642"/>
      <c r="CV40" s="642"/>
      <c r="CW40" s="642"/>
      <c r="CX40" s="642"/>
      <c r="CY40" s="643"/>
      <c r="CZ40" s="646">
        <v>2.4</v>
      </c>
      <c r="DA40" s="675"/>
      <c r="DB40" s="675"/>
      <c r="DC40" s="679"/>
      <c r="DD40" s="650">
        <v>228462</v>
      </c>
      <c r="DE40" s="642"/>
      <c r="DF40" s="642"/>
      <c r="DG40" s="642"/>
      <c r="DH40" s="642"/>
      <c r="DI40" s="642"/>
      <c r="DJ40" s="642"/>
      <c r="DK40" s="643"/>
      <c r="DL40" s="650">
        <v>8664</v>
      </c>
      <c r="DM40" s="642"/>
      <c r="DN40" s="642"/>
      <c r="DO40" s="642"/>
      <c r="DP40" s="642"/>
      <c r="DQ40" s="642"/>
      <c r="DR40" s="642"/>
      <c r="DS40" s="642"/>
      <c r="DT40" s="642"/>
      <c r="DU40" s="642"/>
      <c r="DV40" s="643"/>
      <c r="DW40" s="646">
        <v>0.1</v>
      </c>
      <c r="DX40" s="675"/>
      <c r="DY40" s="675"/>
      <c r="DZ40" s="675"/>
      <c r="EA40" s="675"/>
      <c r="EB40" s="675"/>
      <c r="EC40" s="676"/>
    </row>
    <row r="41" spans="2:133" ht="11.25" customHeight="1" x14ac:dyDescent="0.15">
      <c r="AQ41" s="728" t="s">
        <v>351</v>
      </c>
      <c r="AR41" s="729"/>
      <c r="AS41" s="729"/>
      <c r="AT41" s="729"/>
      <c r="AU41" s="729"/>
      <c r="AV41" s="729"/>
      <c r="AW41" s="729"/>
      <c r="AX41" s="729"/>
      <c r="AY41" s="730"/>
      <c r="AZ41" s="721">
        <v>760484</v>
      </c>
      <c r="BA41" s="722"/>
      <c r="BB41" s="722"/>
      <c r="BC41" s="722"/>
      <c r="BD41" s="711"/>
      <c r="BE41" s="711"/>
      <c r="BF41" s="713"/>
      <c r="BG41" s="734"/>
      <c r="BH41" s="735"/>
      <c r="BI41" s="735"/>
      <c r="BJ41" s="735"/>
      <c r="BK41" s="735"/>
      <c r="BL41" s="236"/>
      <c r="BM41" s="666" t="s">
        <v>352</v>
      </c>
      <c r="BN41" s="666"/>
      <c r="BO41" s="666"/>
      <c r="BP41" s="666"/>
      <c r="BQ41" s="666"/>
      <c r="BR41" s="666"/>
      <c r="BS41" s="666"/>
      <c r="BT41" s="666"/>
      <c r="BU41" s="667"/>
      <c r="BV41" s="721">
        <v>319</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230</v>
      </c>
      <c r="CS41" s="677"/>
      <c r="CT41" s="677"/>
      <c r="CU41" s="677"/>
      <c r="CV41" s="677"/>
      <c r="CW41" s="677"/>
      <c r="CX41" s="677"/>
      <c r="CY41" s="678"/>
      <c r="CZ41" s="646" t="s">
        <v>130</v>
      </c>
      <c r="DA41" s="675"/>
      <c r="DB41" s="675"/>
      <c r="DC41" s="679"/>
      <c r="DD41" s="650" t="s">
        <v>230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1997286</v>
      </c>
      <c r="CS42" s="642"/>
      <c r="CT42" s="642"/>
      <c r="CU42" s="642"/>
      <c r="CV42" s="642"/>
      <c r="CW42" s="642"/>
      <c r="CX42" s="642"/>
      <c r="CY42" s="643"/>
      <c r="CZ42" s="646">
        <v>20</v>
      </c>
      <c r="DA42" s="647"/>
      <c r="DB42" s="647"/>
      <c r="DC42" s="742"/>
      <c r="DD42" s="650">
        <v>541801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45029</v>
      </c>
      <c r="CS43" s="677"/>
      <c r="CT43" s="677"/>
      <c r="CU43" s="677"/>
      <c r="CV43" s="677"/>
      <c r="CW43" s="677"/>
      <c r="CX43" s="677"/>
      <c r="CY43" s="678"/>
      <c r="CZ43" s="646">
        <v>0.5</v>
      </c>
      <c r="DA43" s="675"/>
      <c r="DB43" s="675"/>
      <c r="DC43" s="679"/>
      <c r="DD43" s="650">
        <v>45029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358</v>
      </c>
      <c r="CD44" s="753" t="s">
        <v>309</v>
      </c>
      <c r="CE44" s="754"/>
      <c r="CF44" s="638" t="s">
        <v>359</v>
      </c>
      <c r="CG44" s="639"/>
      <c r="CH44" s="639"/>
      <c r="CI44" s="639"/>
      <c r="CJ44" s="639"/>
      <c r="CK44" s="639"/>
      <c r="CL44" s="639"/>
      <c r="CM44" s="639"/>
      <c r="CN44" s="639"/>
      <c r="CO44" s="639"/>
      <c r="CP44" s="639"/>
      <c r="CQ44" s="640"/>
      <c r="CR44" s="641">
        <v>1582671</v>
      </c>
      <c r="CS44" s="642"/>
      <c r="CT44" s="642"/>
      <c r="CU44" s="642"/>
      <c r="CV44" s="642"/>
      <c r="CW44" s="642"/>
      <c r="CX44" s="642"/>
      <c r="CY44" s="643"/>
      <c r="CZ44" s="646">
        <v>15.8</v>
      </c>
      <c r="DA44" s="647"/>
      <c r="DB44" s="647"/>
      <c r="DC44" s="742"/>
      <c r="DD44" s="650">
        <v>476760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360</v>
      </c>
      <c r="CG45" s="639"/>
      <c r="CH45" s="639"/>
      <c r="CI45" s="639"/>
      <c r="CJ45" s="639"/>
      <c r="CK45" s="639"/>
      <c r="CL45" s="639"/>
      <c r="CM45" s="639"/>
      <c r="CN45" s="639"/>
      <c r="CO45" s="639"/>
      <c r="CP45" s="639"/>
      <c r="CQ45" s="640"/>
      <c r="CR45" s="641">
        <v>955673</v>
      </c>
      <c r="CS45" s="677"/>
      <c r="CT45" s="677"/>
      <c r="CU45" s="677"/>
      <c r="CV45" s="677"/>
      <c r="CW45" s="677"/>
      <c r="CX45" s="677"/>
      <c r="CY45" s="678"/>
      <c r="CZ45" s="646">
        <v>9.6</v>
      </c>
      <c r="DA45" s="675"/>
      <c r="DB45" s="675"/>
      <c r="DC45" s="679"/>
      <c r="DD45" s="650">
        <v>164243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361</v>
      </c>
      <c r="CG46" s="639"/>
      <c r="CH46" s="639"/>
      <c r="CI46" s="639"/>
      <c r="CJ46" s="639"/>
      <c r="CK46" s="639"/>
      <c r="CL46" s="639"/>
      <c r="CM46" s="639"/>
      <c r="CN46" s="639"/>
      <c r="CO46" s="639"/>
      <c r="CP46" s="639"/>
      <c r="CQ46" s="640"/>
      <c r="CR46" s="641">
        <v>579381</v>
      </c>
      <c r="CS46" s="642"/>
      <c r="CT46" s="642"/>
      <c r="CU46" s="642"/>
      <c r="CV46" s="642"/>
      <c r="CW46" s="642"/>
      <c r="CX46" s="642"/>
      <c r="CY46" s="643"/>
      <c r="CZ46" s="646">
        <v>5.8</v>
      </c>
      <c r="DA46" s="647"/>
      <c r="DB46" s="647"/>
      <c r="DC46" s="742"/>
      <c r="DD46" s="650">
        <v>270470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362</v>
      </c>
      <c r="CG47" s="639"/>
      <c r="CH47" s="639"/>
      <c r="CI47" s="639"/>
      <c r="CJ47" s="639"/>
      <c r="CK47" s="639"/>
      <c r="CL47" s="639"/>
      <c r="CM47" s="639"/>
      <c r="CN47" s="639"/>
      <c r="CO47" s="639"/>
      <c r="CP47" s="639"/>
      <c r="CQ47" s="640"/>
      <c r="CR47" s="641">
        <v>414615</v>
      </c>
      <c r="CS47" s="677"/>
      <c r="CT47" s="677"/>
      <c r="CU47" s="677"/>
      <c r="CV47" s="677"/>
      <c r="CW47" s="677"/>
      <c r="CX47" s="677"/>
      <c r="CY47" s="678"/>
      <c r="CZ47" s="646">
        <v>4.0999999999999996</v>
      </c>
      <c r="DA47" s="675"/>
      <c r="DB47" s="675"/>
      <c r="DC47" s="679"/>
      <c r="DD47" s="650">
        <v>65041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363</v>
      </c>
      <c r="CG48" s="639"/>
      <c r="CH48" s="639"/>
      <c r="CI48" s="639"/>
      <c r="CJ48" s="639"/>
      <c r="CK48" s="639"/>
      <c r="CL48" s="639"/>
      <c r="CM48" s="639"/>
      <c r="CN48" s="639"/>
      <c r="CO48" s="639"/>
      <c r="CP48" s="639"/>
      <c r="CQ48" s="640"/>
      <c r="CR48" s="641" t="s">
        <v>230</v>
      </c>
      <c r="CS48" s="642"/>
      <c r="CT48" s="642"/>
      <c r="CU48" s="642"/>
      <c r="CV48" s="642"/>
      <c r="CW48" s="642"/>
      <c r="CX48" s="642"/>
      <c r="CY48" s="643"/>
      <c r="CZ48" s="646" t="s">
        <v>176</v>
      </c>
      <c r="DA48" s="647"/>
      <c r="DB48" s="647"/>
      <c r="DC48" s="742"/>
      <c r="DD48" s="650" t="s">
        <v>230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364</v>
      </c>
      <c r="CE49" s="687"/>
      <c r="CF49" s="687"/>
      <c r="CG49" s="687"/>
      <c r="CH49" s="687"/>
      <c r="CI49" s="687"/>
      <c r="CJ49" s="687"/>
      <c r="CK49" s="687"/>
      <c r="CL49" s="687"/>
      <c r="CM49" s="687"/>
      <c r="CN49" s="687"/>
      <c r="CO49" s="687"/>
      <c r="CP49" s="687"/>
      <c r="CQ49" s="688"/>
      <c r="CR49" s="721">
        <v>9994128</v>
      </c>
      <c r="CS49" s="711"/>
      <c r="CT49" s="711"/>
      <c r="CU49" s="711"/>
      <c r="CV49" s="711"/>
      <c r="CW49" s="711"/>
      <c r="CX49" s="711"/>
      <c r="CY49" s="743"/>
      <c r="CZ49" s="726">
        <v>100</v>
      </c>
      <c r="DA49" s="744"/>
      <c r="DB49" s="744"/>
      <c r="DC49" s="745"/>
      <c r="DD49" s="746">
        <v>7042550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B3/BrMvFiNdghSqqVzekVaFl5KGE+v4hjU5QYGNlsvhI1+COLxf3s286PKVml6Uwdz/AOUn+Eiz2ZSox2C9yDw==" saltValue="5uWk2STJ9FhcKvNqbtqH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70" zoomScaleNormal="25" zoomScaleSheetLayoutView="70" workbookViewId="0">
      <selection activeCell="Q8" sqref="Q8:U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387</v>
      </c>
      <c r="C7" s="774"/>
      <c r="D7" s="774"/>
      <c r="E7" s="774"/>
      <c r="F7" s="774"/>
      <c r="G7" s="774"/>
      <c r="H7" s="774"/>
      <c r="I7" s="774"/>
      <c r="J7" s="774"/>
      <c r="K7" s="774"/>
      <c r="L7" s="774"/>
      <c r="M7" s="774"/>
      <c r="N7" s="774"/>
      <c r="O7" s="774"/>
      <c r="P7" s="775"/>
      <c r="Q7" s="776">
        <v>10524</v>
      </c>
      <c r="R7" s="777"/>
      <c r="S7" s="777"/>
      <c r="T7" s="777"/>
      <c r="U7" s="777"/>
      <c r="V7" s="777">
        <v>9994</v>
      </c>
      <c r="W7" s="777"/>
      <c r="X7" s="777"/>
      <c r="Y7" s="777"/>
      <c r="Z7" s="777"/>
      <c r="AA7" s="777">
        <v>530</v>
      </c>
      <c r="AB7" s="777"/>
      <c r="AC7" s="777"/>
      <c r="AD7" s="777"/>
      <c r="AE7" s="778"/>
      <c r="AF7" s="779">
        <v>276</v>
      </c>
      <c r="AG7" s="780"/>
      <c r="AH7" s="780"/>
      <c r="AI7" s="780"/>
      <c r="AJ7" s="781"/>
      <c r="AK7" s="816">
        <v>41</v>
      </c>
      <c r="AL7" s="817"/>
      <c r="AM7" s="817"/>
      <c r="AN7" s="817"/>
      <c r="AO7" s="817"/>
      <c r="AP7" s="817">
        <v>8371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584</v>
      </c>
      <c r="BT7" s="821"/>
      <c r="BU7" s="821"/>
      <c r="BV7" s="821"/>
      <c r="BW7" s="821"/>
      <c r="BX7" s="821"/>
      <c r="BY7" s="821"/>
      <c r="BZ7" s="821"/>
      <c r="CA7" s="821"/>
      <c r="CB7" s="821"/>
      <c r="CC7" s="821"/>
      <c r="CD7" s="821"/>
      <c r="CE7" s="821"/>
      <c r="CF7" s="821"/>
      <c r="CG7" s="822"/>
      <c r="CH7" s="813">
        <v>-7</v>
      </c>
      <c r="CI7" s="814"/>
      <c r="CJ7" s="814"/>
      <c r="CK7" s="814"/>
      <c r="CL7" s="815"/>
      <c r="CM7" s="813">
        <v>86</v>
      </c>
      <c r="CN7" s="814"/>
      <c r="CO7" s="814"/>
      <c r="CP7" s="814"/>
      <c r="CQ7" s="815"/>
      <c r="CR7" s="813">
        <v>35</v>
      </c>
      <c r="CS7" s="814"/>
      <c r="CT7" s="814"/>
      <c r="CU7" s="814"/>
      <c r="CV7" s="815"/>
      <c r="CW7" s="813" t="s">
        <v>603</v>
      </c>
      <c r="CX7" s="814"/>
      <c r="CY7" s="814"/>
      <c r="CZ7" s="814"/>
      <c r="DA7" s="815"/>
      <c r="DB7" s="813" t="s">
        <v>603</v>
      </c>
      <c r="DC7" s="814"/>
      <c r="DD7" s="814"/>
      <c r="DE7" s="814"/>
      <c r="DF7" s="815"/>
      <c r="DG7" s="813" t="s">
        <v>603</v>
      </c>
      <c r="DH7" s="814"/>
      <c r="DI7" s="814"/>
      <c r="DJ7" s="814"/>
      <c r="DK7" s="815"/>
      <c r="DL7" s="813" t="s">
        <v>603</v>
      </c>
      <c r="DM7" s="814"/>
      <c r="DN7" s="814"/>
      <c r="DO7" s="814"/>
      <c r="DP7" s="815"/>
      <c r="DQ7" s="813" t="s">
        <v>603</v>
      </c>
      <c r="DR7" s="814"/>
      <c r="DS7" s="814"/>
      <c r="DT7" s="814"/>
      <c r="DU7" s="815"/>
      <c r="DV7" s="794"/>
      <c r="DW7" s="795"/>
      <c r="DX7" s="795"/>
      <c r="DY7" s="795"/>
      <c r="DZ7" s="796"/>
      <c r="EA7" s="254"/>
    </row>
    <row r="8" spans="1:131" s="255" customFormat="1" ht="26.25" customHeight="1" x14ac:dyDescent="0.15">
      <c r="A8" s="261">
        <v>2</v>
      </c>
      <c r="B8" s="797" t="s">
        <v>388</v>
      </c>
      <c r="C8" s="798"/>
      <c r="D8" s="798"/>
      <c r="E8" s="798"/>
      <c r="F8" s="798"/>
      <c r="G8" s="798"/>
      <c r="H8" s="798"/>
      <c r="I8" s="798"/>
      <c r="J8" s="798"/>
      <c r="K8" s="798"/>
      <c r="L8" s="798"/>
      <c r="M8" s="798"/>
      <c r="N8" s="798"/>
      <c r="O8" s="798"/>
      <c r="P8" s="799"/>
      <c r="Q8" s="800">
        <v>10</v>
      </c>
      <c r="R8" s="801"/>
      <c r="S8" s="801"/>
      <c r="T8" s="801"/>
      <c r="U8" s="801"/>
      <c r="V8" s="801">
        <v>10</v>
      </c>
      <c r="W8" s="801"/>
      <c r="X8" s="801"/>
      <c r="Y8" s="801"/>
      <c r="Z8" s="801"/>
      <c r="AA8" s="801" t="s">
        <v>603</v>
      </c>
      <c r="AB8" s="801"/>
      <c r="AC8" s="801"/>
      <c r="AD8" s="801"/>
      <c r="AE8" s="802"/>
      <c r="AF8" s="803" t="s">
        <v>389</v>
      </c>
      <c r="AG8" s="804"/>
      <c r="AH8" s="804"/>
      <c r="AI8" s="804"/>
      <c r="AJ8" s="805"/>
      <c r="AK8" s="806">
        <v>4</v>
      </c>
      <c r="AL8" s="807"/>
      <c r="AM8" s="807"/>
      <c r="AN8" s="807"/>
      <c r="AO8" s="807"/>
      <c r="AP8" s="807" t="s">
        <v>603</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585</v>
      </c>
      <c r="BT8" s="811"/>
      <c r="BU8" s="811"/>
      <c r="BV8" s="811"/>
      <c r="BW8" s="811"/>
      <c r="BX8" s="811"/>
      <c r="BY8" s="811"/>
      <c r="BZ8" s="811"/>
      <c r="CA8" s="811"/>
      <c r="CB8" s="811"/>
      <c r="CC8" s="811"/>
      <c r="CD8" s="811"/>
      <c r="CE8" s="811"/>
      <c r="CF8" s="811"/>
      <c r="CG8" s="812"/>
      <c r="CH8" s="823">
        <v>1</v>
      </c>
      <c r="CI8" s="824"/>
      <c r="CJ8" s="824"/>
      <c r="CK8" s="824"/>
      <c r="CL8" s="825"/>
      <c r="CM8" s="823">
        <v>222</v>
      </c>
      <c r="CN8" s="824"/>
      <c r="CO8" s="824"/>
      <c r="CP8" s="824"/>
      <c r="CQ8" s="825"/>
      <c r="CR8" s="823">
        <v>115</v>
      </c>
      <c r="CS8" s="824"/>
      <c r="CT8" s="824"/>
      <c r="CU8" s="824"/>
      <c r="CV8" s="825"/>
      <c r="CW8" s="823" t="s">
        <v>603</v>
      </c>
      <c r="CX8" s="824"/>
      <c r="CY8" s="824"/>
      <c r="CZ8" s="824"/>
      <c r="DA8" s="825"/>
      <c r="DB8" s="823" t="s">
        <v>603</v>
      </c>
      <c r="DC8" s="824"/>
      <c r="DD8" s="824"/>
      <c r="DE8" s="824"/>
      <c r="DF8" s="825"/>
      <c r="DG8" s="823" t="s">
        <v>603</v>
      </c>
      <c r="DH8" s="824"/>
      <c r="DI8" s="824"/>
      <c r="DJ8" s="824"/>
      <c r="DK8" s="825"/>
      <c r="DL8" s="823" t="s">
        <v>603</v>
      </c>
      <c r="DM8" s="824"/>
      <c r="DN8" s="824"/>
      <c r="DO8" s="824"/>
      <c r="DP8" s="825"/>
      <c r="DQ8" s="823" t="s">
        <v>603</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586</v>
      </c>
      <c r="BT9" s="811"/>
      <c r="BU9" s="811"/>
      <c r="BV9" s="811"/>
      <c r="BW9" s="811"/>
      <c r="BX9" s="811"/>
      <c r="BY9" s="811"/>
      <c r="BZ9" s="811"/>
      <c r="CA9" s="811"/>
      <c r="CB9" s="811"/>
      <c r="CC9" s="811"/>
      <c r="CD9" s="811"/>
      <c r="CE9" s="811"/>
      <c r="CF9" s="811"/>
      <c r="CG9" s="812"/>
      <c r="CH9" s="823">
        <v>0</v>
      </c>
      <c r="CI9" s="824"/>
      <c r="CJ9" s="824"/>
      <c r="CK9" s="824"/>
      <c r="CL9" s="825"/>
      <c r="CM9" s="823">
        <v>29</v>
      </c>
      <c r="CN9" s="824"/>
      <c r="CO9" s="824"/>
      <c r="CP9" s="824"/>
      <c r="CQ9" s="825"/>
      <c r="CR9" s="823">
        <v>20</v>
      </c>
      <c r="CS9" s="824"/>
      <c r="CT9" s="824"/>
      <c r="CU9" s="824"/>
      <c r="CV9" s="825"/>
      <c r="CW9" s="823" t="s">
        <v>603</v>
      </c>
      <c r="CX9" s="824"/>
      <c r="CY9" s="824"/>
      <c r="CZ9" s="824"/>
      <c r="DA9" s="825"/>
      <c r="DB9" s="823" t="s">
        <v>603</v>
      </c>
      <c r="DC9" s="824"/>
      <c r="DD9" s="824"/>
      <c r="DE9" s="824"/>
      <c r="DF9" s="825"/>
      <c r="DG9" s="823" t="s">
        <v>603</v>
      </c>
      <c r="DH9" s="824"/>
      <c r="DI9" s="824"/>
      <c r="DJ9" s="824"/>
      <c r="DK9" s="825"/>
      <c r="DL9" s="823" t="s">
        <v>603</v>
      </c>
      <c r="DM9" s="824"/>
      <c r="DN9" s="824"/>
      <c r="DO9" s="824"/>
      <c r="DP9" s="825"/>
      <c r="DQ9" s="823" t="s">
        <v>603</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587</v>
      </c>
      <c r="BT10" s="811"/>
      <c r="BU10" s="811"/>
      <c r="BV10" s="811"/>
      <c r="BW10" s="811"/>
      <c r="BX10" s="811"/>
      <c r="BY10" s="811"/>
      <c r="BZ10" s="811"/>
      <c r="CA10" s="811"/>
      <c r="CB10" s="811"/>
      <c r="CC10" s="811"/>
      <c r="CD10" s="811"/>
      <c r="CE10" s="811"/>
      <c r="CF10" s="811"/>
      <c r="CG10" s="812"/>
      <c r="CH10" s="823">
        <v>0</v>
      </c>
      <c r="CI10" s="824"/>
      <c r="CJ10" s="824"/>
      <c r="CK10" s="824"/>
      <c r="CL10" s="825"/>
      <c r="CM10" s="823">
        <v>70</v>
      </c>
      <c r="CN10" s="824"/>
      <c r="CO10" s="824"/>
      <c r="CP10" s="824"/>
      <c r="CQ10" s="825"/>
      <c r="CR10" s="823">
        <v>5</v>
      </c>
      <c r="CS10" s="824"/>
      <c r="CT10" s="824"/>
      <c r="CU10" s="824"/>
      <c r="CV10" s="825"/>
      <c r="CW10" s="823" t="s">
        <v>603</v>
      </c>
      <c r="CX10" s="824"/>
      <c r="CY10" s="824"/>
      <c r="CZ10" s="824"/>
      <c r="DA10" s="825"/>
      <c r="DB10" s="823" t="s">
        <v>603</v>
      </c>
      <c r="DC10" s="824"/>
      <c r="DD10" s="824"/>
      <c r="DE10" s="824"/>
      <c r="DF10" s="825"/>
      <c r="DG10" s="823" t="s">
        <v>603</v>
      </c>
      <c r="DH10" s="824"/>
      <c r="DI10" s="824"/>
      <c r="DJ10" s="824"/>
      <c r="DK10" s="825"/>
      <c r="DL10" s="823" t="s">
        <v>603</v>
      </c>
      <c r="DM10" s="824"/>
      <c r="DN10" s="824"/>
      <c r="DO10" s="824"/>
      <c r="DP10" s="825"/>
      <c r="DQ10" s="823" t="s">
        <v>603</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390</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391</v>
      </c>
      <c r="B23" s="832" t="s">
        <v>392</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276</v>
      </c>
      <c r="AG23" s="836"/>
      <c r="AH23" s="836"/>
      <c r="AI23" s="836"/>
      <c r="AJ23" s="839"/>
      <c r="AK23" s="840"/>
      <c r="AL23" s="841"/>
      <c r="AM23" s="841"/>
      <c r="AN23" s="841"/>
      <c r="AO23" s="841"/>
      <c r="AP23" s="836"/>
      <c r="AQ23" s="836"/>
      <c r="AR23" s="836"/>
      <c r="AS23" s="836"/>
      <c r="AT23" s="836"/>
      <c r="AU23" s="842"/>
      <c r="AV23" s="842"/>
      <c r="AW23" s="842"/>
      <c r="AX23" s="842"/>
      <c r="AY23" s="843"/>
      <c r="AZ23" s="851" t="s">
        <v>393</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370</v>
      </c>
      <c r="B26" s="783"/>
      <c r="C26" s="783"/>
      <c r="D26" s="783"/>
      <c r="E26" s="783"/>
      <c r="F26" s="783"/>
      <c r="G26" s="783"/>
      <c r="H26" s="783"/>
      <c r="I26" s="783"/>
      <c r="J26" s="783"/>
      <c r="K26" s="783"/>
      <c r="L26" s="783"/>
      <c r="M26" s="783"/>
      <c r="N26" s="783"/>
      <c r="O26" s="783"/>
      <c r="P26" s="784"/>
      <c r="Q26" s="759" t="s">
        <v>396</v>
      </c>
      <c r="R26" s="760"/>
      <c r="S26" s="760"/>
      <c r="T26" s="760"/>
      <c r="U26" s="761"/>
      <c r="V26" s="759" t="s">
        <v>397</v>
      </c>
      <c r="W26" s="760"/>
      <c r="X26" s="760"/>
      <c r="Y26" s="760"/>
      <c r="Z26" s="761"/>
      <c r="AA26" s="759" t="s">
        <v>398</v>
      </c>
      <c r="AB26" s="760"/>
      <c r="AC26" s="760"/>
      <c r="AD26" s="760"/>
      <c r="AE26" s="760"/>
      <c r="AF26" s="854" t="s">
        <v>399</v>
      </c>
      <c r="AG26" s="855"/>
      <c r="AH26" s="855"/>
      <c r="AI26" s="855"/>
      <c r="AJ26" s="856"/>
      <c r="AK26" s="760" t="s">
        <v>400</v>
      </c>
      <c r="AL26" s="760"/>
      <c r="AM26" s="760"/>
      <c r="AN26" s="760"/>
      <c r="AO26" s="761"/>
      <c r="AP26" s="759" t="s">
        <v>401</v>
      </c>
      <c r="AQ26" s="760"/>
      <c r="AR26" s="760"/>
      <c r="AS26" s="760"/>
      <c r="AT26" s="761"/>
      <c r="AU26" s="759" t="s">
        <v>402</v>
      </c>
      <c r="AV26" s="760"/>
      <c r="AW26" s="760"/>
      <c r="AX26" s="760"/>
      <c r="AY26" s="761"/>
      <c r="AZ26" s="759" t="s">
        <v>403</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404</v>
      </c>
      <c r="C28" s="774"/>
      <c r="D28" s="774"/>
      <c r="E28" s="774"/>
      <c r="F28" s="774"/>
      <c r="G28" s="774"/>
      <c r="H28" s="774"/>
      <c r="I28" s="774"/>
      <c r="J28" s="774"/>
      <c r="K28" s="774"/>
      <c r="L28" s="774"/>
      <c r="M28" s="774"/>
      <c r="N28" s="774"/>
      <c r="O28" s="774"/>
      <c r="P28" s="775"/>
      <c r="Q28" s="864">
        <v>2068</v>
      </c>
      <c r="R28" s="865"/>
      <c r="S28" s="865"/>
      <c r="T28" s="865"/>
      <c r="U28" s="865"/>
      <c r="V28" s="865">
        <v>1992</v>
      </c>
      <c r="W28" s="865"/>
      <c r="X28" s="865"/>
      <c r="Y28" s="865"/>
      <c r="Z28" s="865"/>
      <c r="AA28" s="865">
        <v>76</v>
      </c>
      <c r="AB28" s="865"/>
      <c r="AC28" s="865"/>
      <c r="AD28" s="865"/>
      <c r="AE28" s="866"/>
      <c r="AF28" s="867">
        <v>76</v>
      </c>
      <c r="AG28" s="865"/>
      <c r="AH28" s="865"/>
      <c r="AI28" s="865"/>
      <c r="AJ28" s="868"/>
      <c r="AK28" s="869">
        <v>178</v>
      </c>
      <c r="AL28" s="860"/>
      <c r="AM28" s="860"/>
      <c r="AN28" s="860"/>
      <c r="AO28" s="860"/>
      <c r="AP28" s="860" t="s">
        <v>603</v>
      </c>
      <c r="AQ28" s="860"/>
      <c r="AR28" s="860"/>
      <c r="AS28" s="860"/>
      <c r="AT28" s="860"/>
      <c r="AU28" s="860" t="s">
        <v>603</v>
      </c>
      <c r="AV28" s="860"/>
      <c r="AW28" s="860"/>
      <c r="AX28" s="860"/>
      <c r="AY28" s="860"/>
      <c r="AZ28" s="861" t="s">
        <v>603</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405</v>
      </c>
      <c r="C29" s="798"/>
      <c r="D29" s="798"/>
      <c r="E29" s="798"/>
      <c r="F29" s="798"/>
      <c r="G29" s="798"/>
      <c r="H29" s="798"/>
      <c r="I29" s="798"/>
      <c r="J29" s="798"/>
      <c r="K29" s="798"/>
      <c r="L29" s="798"/>
      <c r="M29" s="798"/>
      <c r="N29" s="798"/>
      <c r="O29" s="798"/>
      <c r="P29" s="799"/>
      <c r="Q29" s="800">
        <v>2641</v>
      </c>
      <c r="R29" s="801"/>
      <c r="S29" s="801"/>
      <c r="T29" s="801"/>
      <c r="U29" s="801"/>
      <c r="V29" s="801">
        <v>2588</v>
      </c>
      <c r="W29" s="801"/>
      <c r="X29" s="801"/>
      <c r="Y29" s="801"/>
      <c r="Z29" s="801"/>
      <c r="AA29" s="801">
        <v>53</v>
      </c>
      <c r="AB29" s="801"/>
      <c r="AC29" s="801"/>
      <c r="AD29" s="801"/>
      <c r="AE29" s="802"/>
      <c r="AF29" s="803">
        <v>53</v>
      </c>
      <c r="AG29" s="804"/>
      <c r="AH29" s="804"/>
      <c r="AI29" s="804"/>
      <c r="AJ29" s="805"/>
      <c r="AK29" s="872">
        <v>373</v>
      </c>
      <c r="AL29" s="873"/>
      <c r="AM29" s="873"/>
      <c r="AN29" s="873"/>
      <c r="AO29" s="873"/>
      <c r="AP29" s="873" t="s">
        <v>603</v>
      </c>
      <c r="AQ29" s="873"/>
      <c r="AR29" s="873"/>
      <c r="AS29" s="873"/>
      <c r="AT29" s="873"/>
      <c r="AU29" s="873" t="s">
        <v>603</v>
      </c>
      <c r="AV29" s="873"/>
      <c r="AW29" s="873"/>
      <c r="AX29" s="873"/>
      <c r="AY29" s="873"/>
      <c r="AZ29" s="874" t="s">
        <v>603</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406</v>
      </c>
      <c r="C30" s="798"/>
      <c r="D30" s="798"/>
      <c r="E30" s="798"/>
      <c r="F30" s="798"/>
      <c r="G30" s="798"/>
      <c r="H30" s="798"/>
      <c r="I30" s="798"/>
      <c r="J30" s="798"/>
      <c r="K30" s="798"/>
      <c r="L30" s="798"/>
      <c r="M30" s="798"/>
      <c r="N30" s="798"/>
      <c r="O30" s="798"/>
      <c r="P30" s="799"/>
      <c r="Q30" s="800">
        <v>232</v>
      </c>
      <c r="R30" s="801"/>
      <c r="S30" s="801"/>
      <c r="T30" s="801"/>
      <c r="U30" s="801"/>
      <c r="V30" s="801">
        <v>228</v>
      </c>
      <c r="W30" s="801"/>
      <c r="X30" s="801"/>
      <c r="Y30" s="801"/>
      <c r="Z30" s="801"/>
      <c r="AA30" s="801">
        <v>4</v>
      </c>
      <c r="AB30" s="801"/>
      <c r="AC30" s="801"/>
      <c r="AD30" s="801"/>
      <c r="AE30" s="802"/>
      <c r="AF30" s="803">
        <v>4</v>
      </c>
      <c r="AG30" s="804"/>
      <c r="AH30" s="804"/>
      <c r="AI30" s="804"/>
      <c r="AJ30" s="805"/>
      <c r="AK30" s="872">
        <v>90</v>
      </c>
      <c r="AL30" s="873"/>
      <c r="AM30" s="873"/>
      <c r="AN30" s="873"/>
      <c r="AO30" s="873"/>
      <c r="AP30" s="873" t="s">
        <v>603</v>
      </c>
      <c r="AQ30" s="873"/>
      <c r="AR30" s="873"/>
      <c r="AS30" s="873"/>
      <c r="AT30" s="873"/>
      <c r="AU30" s="873" t="s">
        <v>603</v>
      </c>
      <c r="AV30" s="873"/>
      <c r="AW30" s="873"/>
      <c r="AX30" s="873"/>
      <c r="AY30" s="873"/>
      <c r="AZ30" s="874" t="s">
        <v>603</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407</v>
      </c>
      <c r="C31" s="798"/>
      <c r="D31" s="798"/>
      <c r="E31" s="798"/>
      <c r="F31" s="798"/>
      <c r="G31" s="798"/>
      <c r="H31" s="798"/>
      <c r="I31" s="798"/>
      <c r="J31" s="798"/>
      <c r="K31" s="798"/>
      <c r="L31" s="798"/>
      <c r="M31" s="798"/>
      <c r="N31" s="798"/>
      <c r="O31" s="798"/>
      <c r="P31" s="799"/>
      <c r="Q31" s="800">
        <v>18</v>
      </c>
      <c r="R31" s="801"/>
      <c r="S31" s="801"/>
      <c r="T31" s="801"/>
      <c r="U31" s="801"/>
      <c r="V31" s="801">
        <v>18</v>
      </c>
      <c r="W31" s="801"/>
      <c r="X31" s="801"/>
      <c r="Y31" s="801"/>
      <c r="Z31" s="801"/>
      <c r="AA31" s="801" t="s">
        <v>603</v>
      </c>
      <c r="AB31" s="801"/>
      <c r="AC31" s="801"/>
      <c r="AD31" s="801"/>
      <c r="AE31" s="802"/>
      <c r="AF31" s="803" t="s">
        <v>408</v>
      </c>
      <c r="AG31" s="804"/>
      <c r="AH31" s="804"/>
      <c r="AI31" s="804"/>
      <c r="AJ31" s="805"/>
      <c r="AK31" s="872">
        <v>8</v>
      </c>
      <c r="AL31" s="873"/>
      <c r="AM31" s="873"/>
      <c r="AN31" s="873"/>
      <c r="AO31" s="873"/>
      <c r="AP31" s="873" t="s">
        <v>603</v>
      </c>
      <c r="AQ31" s="873"/>
      <c r="AR31" s="873"/>
      <c r="AS31" s="873"/>
      <c r="AT31" s="873"/>
      <c r="AU31" s="873" t="s">
        <v>603</v>
      </c>
      <c r="AV31" s="873"/>
      <c r="AW31" s="873"/>
      <c r="AX31" s="873"/>
      <c r="AY31" s="873"/>
      <c r="AZ31" s="874" t="s">
        <v>603</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409</v>
      </c>
      <c r="C32" s="798"/>
      <c r="D32" s="798"/>
      <c r="E32" s="798"/>
      <c r="F32" s="798"/>
      <c r="G32" s="798"/>
      <c r="H32" s="798"/>
      <c r="I32" s="798"/>
      <c r="J32" s="798"/>
      <c r="K32" s="798"/>
      <c r="L32" s="798"/>
      <c r="M32" s="798"/>
      <c r="N32" s="798"/>
      <c r="O32" s="798"/>
      <c r="P32" s="799"/>
      <c r="Q32" s="800">
        <v>433</v>
      </c>
      <c r="R32" s="801"/>
      <c r="S32" s="801"/>
      <c r="T32" s="801"/>
      <c r="U32" s="801"/>
      <c r="V32" s="801">
        <v>403</v>
      </c>
      <c r="W32" s="801"/>
      <c r="X32" s="801"/>
      <c r="Y32" s="801"/>
      <c r="Z32" s="801"/>
      <c r="AA32" s="801">
        <v>30</v>
      </c>
      <c r="AB32" s="801"/>
      <c r="AC32" s="801"/>
      <c r="AD32" s="801"/>
      <c r="AE32" s="802"/>
      <c r="AF32" s="803">
        <v>682</v>
      </c>
      <c r="AG32" s="804"/>
      <c r="AH32" s="804"/>
      <c r="AI32" s="804"/>
      <c r="AJ32" s="805"/>
      <c r="AK32" s="872">
        <v>235</v>
      </c>
      <c r="AL32" s="873"/>
      <c r="AM32" s="873"/>
      <c r="AN32" s="873"/>
      <c r="AO32" s="873"/>
      <c r="AP32" s="873">
        <v>2602</v>
      </c>
      <c r="AQ32" s="873"/>
      <c r="AR32" s="873"/>
      <c r="AS32" s="873"/>
      <c r="AT32" s="873"/>
      <c r="AU32" s="873">
        <v>989</v>
      </c>
      <c r="AV32" s="873"/>
      <c r="AW32" s="873"/>
      <c r="AX32" s="873"/>
      <c r="AY32" s="873"/>
      <c r="AZ32" s="874" t="s">
        <v>603</v>
      </c>
      <c r="BA32" s="874"/>
      <c r="BB32" s="874"/>
      <c r="BC32" s="874"/>
      <c r="BD32" s="874"/>
      <c r="BE32" s="870" t="s">
        <v>410</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411</v>
      </c>
      <c r="C33" s="798"/>
      <c r="D33" s="798"/>
      <c r="E33" s="798"/>
      <c r="F33" s="798"/>
      <c r="G33" s="798"/>
      <c r="H33" s="798"/>
      <c r="I33" s="798"/>
      <c r="J33" s="798"/>
      <c r="K33" s="798"/>
      <c r="L33" s="798"/>
      <c r="M33" s="798"/>
      <c r="N33" s="798"/>
      <c r="O33" s="798"/>
      <c r="P33" s="799"/>
      <c r="Q33" s="800">
        <v>272</v>
      </c>
      <c r="R33" s="801"/>
      <c r="S33" s="801"/>
      <c r="T33" s="801"/>
      <c r="U33" s="801"/>
      <c r="V33" s="801">
        <v>271</v>
      </c>
      <c r="W33" s="801"/>
      <c r="X33" s="801"/>
      <c r="Y33" s="801"/>
      <c r="Z33" s="801"/>
      <c r="AA33" s="801">
        <v>1</v>
      </c>
      <c r="AB33" s="801"/>
      <c r="AC33" s="801"/>
      <c r="AD33" s="801"/>
      <c r="AE33" s="802"/>
      <c r="AF33" s="803">
        <v>30</v>
      </c>
      <c r="AG33" s="804"/>
      <c r="AH33" s="804"/>
      <c r="AI33" s="804"/>
      <c r="AJ33" s="805"/>
      <c r="AK33" s="872">
        <v>193</v>
      </c>
      <c r="AL33" s="873"/>
      <c r="AM33" s="873"/>
      <c r="AN33" s="873"/>
      <c r="AO33" s="873"/>
      <c r="AP33" s="873">
        <v>1374</v>
      </c>
      <c r="AQ33" s="873"/>
      <c r="AR33" s="873"/>
      <c r="AS33" s="873"/>
      <c r="AT33" s="873"/>
      <c r="AU33" s="873">
        <v>940</v>
      </c>
      <c r="AV33" s="873"/>
      <c r="AW33" s="873"/>
      <c r="AX33" s="873"/>
      <c r="AY33" s="873"/>
      <c r="AZ33" s="874" t="s">
        <v>603</v>
      </c>
      <c r="BA33" s="874"/>
      <c r="BB33" s="874"/>
      <c r="BC33" s="874"/>
      <c r="BD33" s="874"/>
      <c r="BE33" s="870" t="s">
        <v>410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391</v>
      </c>
      <c r="B63" s="832" t="s">
        <v>413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845</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389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415</v>
      </c>
      <c r="B66" s="783"/>
      <c r="C66" s="783"/>
      <c r="D66" s="783"/>
      <c r="E66" s="783"/>
      <c r="F66" s="783"/>
      <c r="G66" s="783"/>
      <c r="H66" s="783"/>
      <c r="I66" s="783"/>
      <c r="J66" s="783"/>
      <c r="K66" s="783"/>
      <c r="L66" s="783"/>
      <c r="M66" s="783"/>
      <c r="N66" s="783"/>
      <c r="O66" s="783"/>
      <c r="P66" s="784"/>
      <c r="Q66" s="759" t="s">
        <v>396</v>
      </c>
      <c r="R66" s="760"/>
      <c r="S66" s="760"/>
      <c r="T66" s="760"/>
      <c r="U66" s="761"/>
      <c r="V66" s="759" t="s">
        <v>397</v>
      </c>
      <c r="W66" s="760"/>
      <c r="X66" s="760"/>
      <c r="Y66" s="760"/>
      <c r="Z66" s="761"/>
      <c r="AA66" s="759" t="s">
        <v>398</v>
      </c>
      <c r="AB66" s="760"/>
      <c r="AC66" s="760"/>
      <c r="AD66" s="760"/>
      <c r="AE66" s="761"/>
      <c r="AF66" s="894" t="s">
        <v>399</v>
      </c>
      <c r="AG66" s="855"/>
      <c r="AH66" s="855"/>
      <c r="AI66" s="855"/>
      <c r="AJ66" s="895"/>
      <c r="AK66" s="759" t="s">
        <v>400</v>
      </c>
      <c r="AL66" s="783"/>
      <c r="AM66" s="783"/>
      <c r="AN66" s="783"/>
      <c r="AO66" s="784"/>
      <c r="AP66" s="759" t="s">
        <v>416</v>
      </c>
      <c r="AQ66" s="760"/>
      <c r="AR66" s="760"/>
      <c r="AS66" s="760"/>
      <c r="AT66" s="761"/>
      <c r="AU66" s="759" t="s">
        <v>417</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588</v>
      </c>
      <c r="C68" s="912"/>
      <c r="D68" s="912"/>
      <c r="E68" s="912"/>
      <c r="F68" s="912"/>
      <c r="G68" s="912"/>
      <c r="H68" s="912"/>
      <c r="I68" s="912"/>
      <c r="J68" s="912"/>
      <c r="K68" s="912"/>
      <c r="L68" s="912"/>
      <c r="M68" s="912"/>
      <c r="N68" s="912"/>
      <c r="O68" s="912"/>
      <c r="P68" s="913"/>
      <c r="Q68" s="914">
        <v>8926</v>
      </c>
      <c r="R68" s="908"/>
      <c r="S68" s="908"/>
      <c r="T68" s="908"/>
      <c r="U68" s="908"/>
      <c r="V68" s="908">
        <v>8384</v>
      </c>
      <c r="W68" s="908"/>
      <c r="X68" s="908"/>
      <c r="Y68" s="908"/>
      <c r="Z68" s="908"/>
      <c r="AA68" s="908">
        <v>541</v>
      </c>
      <c r="AB68" s="908"/>
      <c r="AC68" s="908"/>
      <c r="AD68" s="908"/>
      <c r="AE68" s="908"/>
      <c r="AF68" s="908">
        <v>541</v>
      </c>
      <c r="AG68" s="908"/>
      <c r="AH68" s="908"/>
      <c r="AI68" s="908"/>
      <c r="AJ68" s="908"/>
      <c r="AK68" s="908">
        <v>3000</v>
      </c>
      <c r="AL68" s="908"/>
      <c r="AM68" s="908"/>
      <c r="AN68" s="908"/>
      <c r="AO68" s="908"/>
      <c r="AP68" s="908" t="s">
        <v>604</v>
      </c>
      <c r="AQ68" s="908"/>
      <c r="AR68" s="908"/>
      <c r="AS68" s="908"/>
      <c r="AT68" s="908"/>
      <c r="AU68" s="908" t="s">
        <v>604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589</v>
      </c>
      <c r="C69" s="916"/>
      <c r="D69" s="916"/>
      <c r="E69" s="916"/>
      <c r="F69" s="916"/>
      <c r="G69" s="916"/>
      <c r="H69" s="916"/>
      <c r="I69" s="916"/>
      <c r="J69" s="916"/>
      <c r="K69" s="916"/>
      <c r="L69" s="916"/>
      <c r="M69" s="916"/>
      <c r="N69" s="916"/>
      <c r="O69" s="916"/>
      <c r="P69" s="917"/>
      <c r="Q69" s="918">
        <v>556</v>
      </c>
      <c r="R69" s="873"/>
      <c r="S69" s="873"/>
      <c r="T69" s="873"/>
      <c r="U69" s="873"/>
      <c r="V69" s="873">
        <v>554</v>
      </c>
      <c r="W69" s="873"/>
      <c r="X69" s="873"/>
      <c r="Y69" s="873"/>
      <c r="Z69" s="873"/>
      <c r="AA69" s="873">
        <v>2</v>
      </c>
      <c r="AB69" s="873"/>
      <c r="AC69" s="873"/>
      <c r="AD69" s="873"/>
      <c r="AE69" s="873"/>
      <c r="AF69" s="873">
        <v>2</v>
      </c>
      <c r="AG69" s="873"/>
      <c r="AH69" s="873"/>
      <c r="AI69" s="873"/>
      <c r="AJ69" s="873"/>
      <c r="AK69" s="873" t="s">
        <v>604</v>
      </c>
      <c r="AL69" s="873"/>
      <c r="AM69" s="873"/>
      <c r="AN69" s="873"/>
      <c r="AO69" s="873"/>
      <c r="AP69" s="873" t="s">
        <v>604</v>
      </c>
      <c r="AQ69" s="873"/>
      <c r="AR69" s="873"/>
      <c r="AS69" s="873"/>
      <c r="AT69" s="873"/>
      <c r="AU69" s="873" t="s">
        <v>604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590</v>
      </c>
      <c r="C70" s="916"/>
      <c r="D70" s="916"/>
      <c r="E70" s="916"/>
      <c r="F70" s="916"/>
      <c r="G70" s="916"/>
      <c r="H70" s="916"/>
      <c r="I70" s="916"/>
      <c r="J70" s="916"/>
      <c r="K70" s="916"/>
      <c r="L70" s="916"/>
      <c r="M70" s="916"/>
      <c r="N70" s="916"/>
      <c r="O70" s="916"/>
      <c r="P70" s="917"/>
      <c r="Q70" s="918">
        <v>38</v>
      </c>
      <c r="R70" s="873"/>
      <c r="S70" s="873"/>
      <c r="T70" s="873"/>
      <c r="U70" s="873"/>
      <c r="V70" s="873">
        <v>23</v>
      </c>
      <c r="W70" s="873"/>
      <c r="X70" s="873"/>
      <c r="Y70" s="873"/>
      <c r="Z70" s="873"/>
      <c r="AA70" s="873">
        <v>15</v>
      </c>
      <c r="AB70" s="873"/>
      <c r="AC70" s="873"/>
      <c r="AD70" s="873"/>
      <c r="AE70" s="873"/>
      <c r="AF70" s="873">
        <v>15</v>
      </c>
      <c r="AG70" s="873"/>
      <c r="AH70" s="873"/>
      <c r="AI70" s="873"/>
      <c r="AJ70" s="873"/>
      <c r="AK70" s="873" t="s">
        <v>604</v>
      </c>
      <c r="AL70" s="873"/>
      <c r="AM70" s="873"/>
      <c r="AN70" s="873"/>
      <c r="AO70" s="873"/>
      <c r="AP70" s="873" t="s">
        <v>604</v>
      </c>
      <c r="AQ70" s="873"/>
      <c r="AR70" s="873"/>
      <c r="AS70" s="873"/>
      <c r="AT70" s="873"/>
      <c r="AU70" s="873" t="s">
        <v>604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591</v>
      </c>
      <c r="C71" s="916"/>
      <c r="D71" s="916"/>
      <c r="E71" s="916"/>
      <c r="F71" s="916"/>
      <c r="G71" s="916"/>
      <c r="H71" s="916"/>
      <c r="I71" s="916"/>
      <c r="J71" s="916"/>
      <c r="K71" s="916"/>
      <c r="L71" s="916"/>
      <c r="M71" s="916"/>
      <c r="N71" s="916"/>
      <c r="O71" s="916"/>
      <c r="P71" s="917"/>
      <c r="Q71" s="918">
        <v>31</v>
      </c>
      <c r="R71" s="873"/>
      <c r="S71" s="873"/>
      <c r="T71" s="873"/>
      <c r="U71" s="873"/>
      <c r="V71" s="873">
        <v>22</v>
      </c>
      <c r="W71" s="873"/>
      <c r="X71" s="873"/>
      <c r="Y71" s="873"/>
      <c r="Z71" s="873"/>
      <c r="AA71" s="873">
        <v>8</v>
      </c>
      <c r="AB71" s="873"/>
      <c r="AC71" s="873"/>
      <c r="AD71" s="873"/>
      <c r="AE71" s="873"/>
      <c r="AF71" s="873">
        <v>8</v>
      </c>
      <c r="AG71" s="873"/>
      <c r="AH71" s="873"/>
      <c r="AI71" s="873"/>
      <c r="AJ71" s="873"/>
      <c r="AK71" s="873" t="s">
        <v>604</v>
      </c>
      <c r="AL71" s="873"/>
      <c r="AM71" s="873"/>
      <c r="AN71" s="873"/>
      <c r="AO71" s="873"/>
      <c r="AP71" s="873" t="s">
        <v>604</v>
      </c>
      <c r="AQ71" s="873"/>
      <c r="AR71" s="873"/>
      <c r="AS71" s="873"/>
      <c r="AT71" s="873"/>
      <c r="AU71" s="873" t="s">
        <v>604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592</v>
      </c>
      <c r="C72" s="916"/>
      <c r="D72" s="916"/>
      <c r="E72" s="916"/>
      <c r="F72" s="916"/>
      <c r="G72" s="916"/>
      <c r="H72" s="916"/>
      <c r="I72" s="916"/>
      <c r="J72" s="916"/>
      <c r="K72" s="916"/>
      <c r="L72" s="916"/>
      <c r="M72" s="916"/>
      <c r="N72" s="916"/>
      <c r="O72" s="916"/>
      <c r="P72" s="917"/>
      <c r="Q72" s="918">
        <v>1</v>
      </c>
      <c r="R72" s="873"/>
      <c r="S72" s="873"/>
      <c r="T72" s="873"/>
      <c r="U72" s="873"/>
      <c r="V72" s="873">
        <v>0</v>
      </c>
      <c r="W72" s="873"/>
      <c r="X72" s="873"/>
      <c r="Y72" s="873"/>
      <c r="Z72" s="873"/>
      <c r="AA72" s="873">
        <v>0</v>
      </c>
      <c r="AB72" s="873"/>
      <c r="AC72" s="873"/>
      <c r="AD72" s="873"/>
      <c r="AE72" s="873"/>
      <c r="AF72" s="873">
        <v>0</v>
      </c>
      <c r="AG72" s="873"/>
      <c r="AH72" s="873"/>
      <c r="AI72" s="873"/>
      <c r="AJ72" s="873"/>
      <c r="AK72" s="873" t="s">
        <v>604</v>
      </c>
      <c r="AL72" s="873"/>
      <c r="AM72" s="873"/>
      <c r="AN72" s="873"/>
      <c r="AO72" s="873"/>
      <c r="AP72" s="873" t="s">
        <v>604</v>
      </c>
      <c r="AQ72" s="873"/>
      <c r="AR72" s="873"/>
      <c r="AS72" s="873"/>
      <c r="AT72" s="873"/>
      <c r="AU72" s="873" t="s">
        <v>604</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593</v>
      </c>
      <c r="C73" s="916"/>
      <c r="D73" s="916"/>
      <c r="E73" s="916"/>
      <c r="F73" s="916"/>
      <c r="G73" s="916"/>
      <c r="H73" s="916"/>
      <c r="I73" s="916"/>
      <c r="J73" s="916"/>
      <c r="K73" s="916"/>
      <c r="L73" s="916"/>
      <c r="M73" s="916"/>
      <c r="N73" s="916"/>
      <c r="O73" s="916"/>
      <c r="P73" s="917"/>
      <c r="Q73" s="918">
        <v>46</v>
      </c>
      <c r="R73" s="873"/>
      <c r="S73" s="873"/>
      <c r="T73" s="873"/>
      <c r="U73" s="873"/>
      <c r="V73" s="873">
        <v>46</v>
      </c>
      <c r="W73" s="873"/>
      <c r="X73" s="873"/>
      <c r="Y73" s="873"/>
      <c r="Z73" s="873"/>
      <c r="AA73" s="873">
        <v>0</v>
      </c>
      <c r="AB73" s="873"/>
      <c r="AC73" s="873"/>
      <c r="AD73" s="873"/>
      <c r="AE73" s="873"/>
      <c r="AF73" s="873">
        <v>0</v>
      </c>
      <c r="AG73" s="873"/>
      <c r="AH73" s="873"/>
      <c r="AI73" s="873"/>
      <c r="AJ73" s="873"/>
      <c r="AK73" s="873" t="s">
        <v>604</v>
      </c>
      <c r="AL73" s="873"/>
      <c r="AM73" s="873"/>
      <c r="AN73" s="873"/>
      <c r="AO73" s="873"/>
      <c r="AP73" s="873" t="s">
        <v>604</v>
      </c>
      <c r="AQ73" s="873"/>
      <c r="AR73" s="873"/>
      <c r="AS73" s="873"/>
      <c r="AT73" s="873"/>
      <c r="AU73" s="873" t="s">
        <v>604</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594</v>
      </c>
      <c r="C74" s="916"/>
      <c r="D74" s="916"/>
      <c r="E74" s="916"/>
      <c r="F74" s="916"/>
      <c r="G74" s="916"/>
      <c r="H74" s="916"/>
      <c r="I74" s="916"/>
      <c r="J74" s="916"/>
      <c r="K74" s="916"/>
      <c r="L74" s="916"/>
      <c r="M74" s="916"/>
      <c r="N74" s="916"/>
      <c r="O74" s="916"/>
      <c r="P74" s="917"/>
      <c r="Q74" s="918">
        <v>1732</v>
      </c>
      <c r="R74" s="873"/>
      <c r="S74" s="873"/>
      <c r="T74" s="873"/>
      <c r="U74" s="873"/>
      <c r="V74" s="873">
        <v>1739</v>
      </c>
      <c r="W74" s="873"/>
      <c r="X74" s="873"/>
      <c r="Y74" s="873"/>
      <c r="Z74" s="873"/>
      <c r="AA74" s="873">
        <v>-7</v>
      </c>
      <c r="AB74" s="873"/>
      <c r="AC74" s="873"/>
      <c r="AD74" s="873"/>
      <c r="AE74" s="873"/>
      <c r="AF74" s="873">
        <v>-7</v>
      </c>
      <c r="AG74" s="873"/>
      <c r="AH74" s="873"/>
      <c r="AI74" s="873"/>
      <c r="AJ74" s="873"/>
      <c r="AK74" s="873" t="s">
        <v>604</v>
      </c>
      <c r="AL74" s="873"/>
      <c r="AM74" s="873"/>
      <c r="AN74" s="873"/>
      <c r="AO74" s="873"/>
      <c r="AP74" s="873" t="s">
        <v>604</v>
      </c>
      <c r="AQ74" s="873"/>
      <c r="AR74" s="873"/>
      <c r="AS74" s="873"/>
      <c r="AT74" s="873"/>
      <c r="AU74" s="873">
        <v>15</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595</v>
      </c>
      <c r="C75" s="916"/>
      <c r="D75" s="916"/>
      <c r="E75" s="916"/>
      <c r="F75" s="916"/>
      <c r="G75" s="916"/>
      <c r="H75" s="916"/>
      <c r="I75" s="916"/>
      <c r="J75" s="916"/>
      <c r="K75" s="916"/>
      <c r="L75" s="916"/>
      <c r="M75" s="916"/>
      <c r="N75" s="916"/>
      <c r="O75" s="916"/>
      <c r="P75" s="917"/>
      <c r="Q75" s="921">
        <v>463</v>
      </c>
      <c r="R75" s="922"/>
      <c r="S75" s="922"/>
      <c r="T75" s="922"/>
      <c r="U75" s="872"/>
      <c r="V75" s="923">
        <v>325</v>
      </c>
      <c r="W75" s="922"/>
      <c r="X75" s="922"/>
      <c r="Y75" s="922"/>
      <c r="Z75" s="872"/>
      <c r="AA75" s="923">
        <v>139</v>
      </c>
      <c r="AB75" s="922"/>
      <c r="AC75" s="922"/>
      <c r="AD75" s="922"/>
      <c r="AE75" s="872"/>
      <c r="AF75" s="923" t="s">
        <v>605</v>
      </c>
      <c r="AG75" s="922"/>
      <c r="AH75" s="922"/>
      <c r="AI75" s="922"/>
      <c r="AJ75" s="872"/>
      <c r="AK75" s="873" t="s">
        <v>604</v>
      </c>
      <c r="AL75" s="873"/>
      <c r="AM75" s="873"/>
      <c r="AN75" s="873"/>
      <c r="AO75" s="873"/>
      <c r="AP75" s="923">
        <v>55</v>
      </c>
      <c r="AQ75" s="922"/>
      <c r="AR75" s="922"/>
      <c r="AS75" s="922"/>
      <c r="AT75" s="872"/>
      <c r="AU75" s="923">
        <v>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596</v>
      </c>
      <c r="C76" s="916"/>
      <c r="D76" s="916"/>
      <c r="E76" s="916"/>
      <c r="F76" s="916"/>
      <c r="G76" s="916"/>
      <c r="H76" s="916"/>
      <c r="I76" s="916"/>
      <c r="J76" s="916"/>
      <c r="K76" s="916"/>
      <c r="L76" s="916"/>
      <c r="M76" s="916"/>
      <c r="N76" s="916"/>
      <c r="O76" s="916"/>
      <c r="P76" s="917"/>
      <c r="Q76" s="921">
        <v>1081</v>
      </c>
      <c r="R76" s="922"/>
      <c r="S76" s="922"/>
      <c r="T76" s="922"/>
      <c r="U76" s="872"/>
      <c r="V76" s="923">
        <v>1094</v>
      </c>
      <c r="W76" s="922"/>
      <c r="X76" s="922"/>
      <c r="Y76" s="922"/>
      <c r="Z76" s="872"/>
      <c r="AA76" s="923">
        <v>-13</v>
      </c>
      <c r="AB76" s="922"/>
      <c r="AC76" s="922"/>
      <c r="AD76" s="922"/>
      <c r="AE76" s="872"/>
      <c r="AF76" s="923">
        <v>-13</v>
      </c>
      <c r="AG76" s="922"/>
      <c r="AH76" s="922"/>
      <c r="AI76" s="922"/>
      <c r="AJ76" s="872"/>
      <c r="AK76" s="923">
        <v>128</v>
      </c>
      <c r="AL76" s="922"/>
      <c r="AM76" s="922"/>
      <c r="AN76" s="922"/>
      <c r="AO76" s="872"/>
      <c r="AP76" s="923" t="s">
        <v>604</v>
      </c>
      <c r="AQ76" s="922"/>
      <c r="AR76" s="922"/>
      <c r="AS76" s="922"/>
      <c r="AT76" s="872"/>
      <c r="AU76" s="923" t="s">
        <v>604</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597</v>
      </c>
      <c r="C77" s="916"/>
      <c r="D77" s="916"/>
      <c r="E77" s="916"/>
      <c r="F77" s="916"/>
      <c r="G77" s="916"/>
      <c r="H77" s="916"/>
      <c r="I77" s="916"/>
      <c r="J77" s="916"/>
      <c r="K77" s="916"/>
      <c r="L77" s="916"/>
      <c r="M77" s="916"/>
      <c r="N77" s="916"/>
      <c r="O77" s="916"/>
      <c r="P77" s="917"/>
      <c r="Q77" s="921">
        <v>1159</v>
      </c>
      <c r="R77" s="922"/>
      <c r="S77" s="922"/>
      <c r="T77" s="922"/>
      <c r="U77" s="872"/>
      <c r="V77" s="923">
        <v>1126</v>
      </c>
      <c r="W77" s="922"/>
      <c r="X77" s="922"/>
      <c r="Y77" s="922"/>
      <c r="Z77" s="872"/>
      <c r="AA77" s="923">
        <v>33</v>
      </c>
      <c r="AB77" s="922"/>
      <c r="AC77" s="922"/>
      <c r="AD77" s="922"/>
      <c r="AE77" s="872"/>
      <c r="AF77" s="923">
        <v>33</v>
      </c>
      <c r="AG77" s="922"/>
      <c r="AH77" s="922"/>
      <c r="AI77" s="922"/>
      <c r="AJ77" s="872"/>
      <c r="AK77" s="923" t="s">
        <v>604</v>
      </c>
      <c r="AL77" s="922"/>
      <c r="AM77" s="922"/>
      <c r="AN77" s="922"/>
      <c r="AO77" s="872"/>
      <c r="AP77" s="923">
        <v>286</v>
      </c>
      <c r="AQ77" s="922"/>
      <c r="AR77" s="922"/>
      <c r="AS77" s="922"/>
      <c r="AT77" s="872"/>
      <c r="AU77" s="923">
        <v>95</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598</v>
      </c>
      <c r="C78" s="916"/>
      <c r="D78" s="916"/>
      <c r="E78" s="916"/>
      <c r="F78" s="916"/>
      <c r="G78" s="916"/>
      <c r="H78" s="916"/>
      <c r="I78" s="916"/>
      <c r="J78" s="916"/>
      <c r="K78" s="916"/>
      <c r="L78" s="916"/>
      <c r="M78" s="916"/>
      <c r="N78" s="916"/>
      <c r="O78" s="916"/>
      <c r="P78" s="917"/>
      <c r="Q78" s="918">
        <v>4</v>
      </c>
      <c r="R78" s="873"/>
      <c r="S78" s="873"/>
      <c r="T78" s="873"/>
      <c r="U78" s="873"/>
      <c r="V78" s="873">
        <v>4</v>
      </c>
      <c r="W78" s="873"/>
      <c r="X78" s="873"/>
      <c r="Y78" s="873"/>
      <c r="Z78" s="873"/>
      <c r="AA78" s="873">
        <v>1</v>
      </c>
      <c r="AB78" s="873"/>
      <c r="AC78" s="873"/>
      <c r="AD78" s="873"/>
      <c r="AE78" s="873"/>
      <c r="AF78" s="873">
        <v>1</v>
      </c>
      <c r="AG78" s="873"/>
      <c r="AH78" s="873"/>
      <c r="AI78" s="873"/>
      <c r="AJ78" s="873"/>
      <c r="AK78" s="873" t="s">
        <v>604</v>
      </c>
      <c r="AL78" s="873"/>
      <c r="AM78" s="873"/>
      <c r="AN78" s="873"/>
      <c r="AO78" s="873"/>
      <c r="AP78" s="873" t="s">
        <v>604</v>
      </c>
      <c r="AQ78" s="873"/>
      <c r="AR78" s="873"/>
      <c r="AS78" s="873"/>
      <c r="AT78" s="873"/>
      <c r="AU78" s="873" t="s">
        <v>604</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606</v>
      </c>
      <c r="C79" s="916"/>
      <c r="D79" s="916"/>
      <c r="E79" s="916"/>
      <c r="F79" s="916"/>
      <c r="G79" s="916"/>
      <c r="H79" s="916"/>
      <c r="I79" s="916"/>
      <c r="J79" s="916"/>
      <c r="K79" s="916"/>
      <c r="L79" s="916"/>
      <c r="M79" s="916"/>
      <c r="N79" s="916"/>
      <c r="O79" s="916"/>
      <c r="P79" s="917"/>
      <c r="Q79" s="918">
        <v>1</v>
      </c>
      <c r="R79" s="873"/>
      <c r="S79" s="873"/>
      <c r="T79" s="873"/>
      <c r="U79" s="873"/>
      <c r="V79" s="873">
        <v>0</v>
      </c>
      <c r="W79" s="873"/>
      <c r="X79" s="873"/>
      <c r="Y79" s="873"/>
      <c r="Z79" s="873"/>
      <c r="AA79" s="873">
        <v>1</v>
      </c>
      <c r="AB79" s="873"/>
      <c r="AC79" s="873"/>
      <c r="AD79" s="873"/>
      <c r="AE79" s="873"/>
      <c r="AF79" s="873">
        <v>1</v>
      </c>
      <c r="AG79" s="873"/>
      <c r="AH79" s="873"/>
      <c r="AI79" s="873"/>
      <c r="AJ79" s="873"/>
      <c r="AK79" s="873" t="s">
        <v>604</v>
      </c>
      <c r="AL79" s="873"/>
      <c r="AM79" s="873"/>
      <c r="AN79" s="873"/>
      <c r="AO79" s="873"/>
      <c r="AP79" s="873" t="s">
        <v>604</v>
      </c>
      <c r="AQ79" s="873"/>
      <c r="AR79" s="873"/>
      <c r="AS79" s="873"/>
      <c r="AT79" s="873"/>
      <c r="AU79" s="873" t="s">
        <v>604</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607</v>
      </c>
      <c r="C80" s="916"/>
      <c r="D80" s="916"/>
      <c r="E80" s="916"/>
      <c r="F80" s="916"/>
      <c r="G80" s="916"/>
      <c r="H80" s="916"/>
      <c r="I80" s="916"/>
      <c r="J80" s="916"/>
      <c r="K80" s="916"/>
      <c r="L80" s="916"/>
      <c r="M80" s="916"/>
      <c r="N80" s="916"/>
      <c r="O80" s="916"/>
      <c r="P80" s="917"/>
      <c r="Q80" s="918">
        <v>11</v>
      </c>
      <c r="R80" s="873"/>
      <c r="S80" s="873"/>
      <c r="T80" s="873"/>
      <c r="U80" s="873"/>
      <c r="V80" s="873">
        <v>4</v>
      </c>
      <c r="W80" s="873"/>
      <c r="X80" s="873"/>
      <c r="Y80" s="873"/>
      <c r="Z80" s="873"/>
      <c r="AA80" s="873">
        <v>7</v>
      </c>
      <c r="AB80" s="873"/>
      <c r="AC80" s="873"/>
      <c r="AD80" s="873"/>
      <c r="AE80" s="873"/>
      <c r="AF80" s="873">
        <v>7</v>
      </c>
      <c r="AG80" s="873"/>
      <c r="AH80" s="873"/>
      <c r="AI80" s="873"/>
      <c r="AJ80" s="873"/>
      <c r="AK80" s="873">
        <v>6</v>
      </c>
      <c r="AL80" s="873"/>
      <c r="AM80" s="873"/>
      <c r="AN80" s="873"/>
      <c r="AO80" s="873"/>
      <c r="AP80" s="873" t="s">
        <v>604</v>
      </c>
      <c r="AQ80" s="873"/>
      <c r="AR80" s="873"/>
      <c r="AS80" s="873"/>
      <c r="AT80" s="873"/>
      <c r="AU80" s="873" t="s">
        <v>604</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599</v>
      </c>
      <c r="C81" s="916"/>
      <c r="D81" s="916"/>
      <c r="E81" s="916"/>
      <c r="F81" s="916"/>
      <c r="G81" s="916"/>
      <c r="H81" s="916"/>
      <c r="I81" s="916"/>
      <c r="J81" s="916"/>
      <c r="K81" s="916"/>
      <c r="L81" s="916"/>
      <c r="M81" s="916"/>
      <c r="N81" s="916"/>
      <c r="O81" s="916"/>
      <c r="P81" s="917"/>
      <c r="Q81" s="918">
        <v>46</v>
      </c>
      <c r="R81" s="873"/>
      <c r="S81" s="873"/>
      <c r="T81" s="873"/>
      <c r="U81" s="873"/>
      <c r="V81" s="873">
        <v>31</v>
      </c>
      <c r="W81" s="873"/>
      <c r="X81" s="873"/>
      <c r="Y81" s="873"/>
      <c r="Z81" s="873"/>
      <c r="AA81" s="873">
        <v>15</v>
      </c>
      <c r="AB81" s="873"/>
      <c r="AC81" s="873"/>
      <c r="AD81" s="873"/>
      <c r="AE81" s="873"/>
      <c r="AF81" s="873">
        <v>15</v>
      </c>
      <c r="AG81" s="873"/>
      <c r="AH81" s="873"/>
      <c r="AI81" s="873"/>
      <c r="AJ81" s="873"/>
      <c r="AK81" s="873" t="s">
        <v>604</v>
      </c>
      <c r="AL81" s="873"/>
      <c r="AM81" s="873"/>
      <c r="AN81" s="873"/>
      <c r="AO81" s="873"/>
      <c r="AP81" s="873" t="s">
        <v>604</v>
      </c>
      <c r="AQ81" s="873"/>
      <c r="AR81" s="873"/>
      <c r="AS81" s="873"/>
      <c r="AT81" s="873"/>
      <c r="AU81" s="873" t="s">
        <v>604</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t="s">
        <v>600</v>
      </c>
      <c r="C82" s="916"/>
      <c r="D82" s="916"/>
      <c r="E82" s="916"/>
      <c r="F82" s="916"/>
      <c r="G82" s="916"/>
      <c r="H82" s="916"/>
      <c r="I82" s="916"/>
      <c r="J82" s="916"/>
      <c r="K82" s="916"/>
      <c r="L82" s="916"/>
      <c r="M82" s="916"/>
      <c r="N82" s="916"/>
      <c r="O82" s="916"/>
      <c r="P82" s="917"/>
      <c r="Q82" s="918">
        <v>149</v>
      </c>
      <c r="R82" s="873"/>
      <c r="S82" s="873"/>
      <c r="T82" s="873"/>
      <c r="U82" s="873"/>
      <c r="V82" s="873">
        <v>95</v>
      </c>
      <c r="W82" s="873"/>
      <c r="X82" s="873"/>
      <c r="Y82" s="873"/>
      <c r="Z82" s="873"/>
      <c r="AA82" s="873">
        <v>54</v>
      </c>
      <c r="AB82" s="873"/>
      <c r="AC82" s="873"/>
      <c r="AD82" s="873"/>
      <c r="AE82" s="873"/>
      <c r="AF82" s="873">
        <v>54</v>
      </c>
      <c r="AG82" s="873"/>
      <c r="AH82" s="873"/>
      <c r="AI82" s="873"/>
      <c r="AJ82" s="873"/>
      <c r="AK82" s="873" t="s">
        <v>604</v>
      </c>
      <c r="AL82" s="873"/>
      <c r="AM82" s="873"/>
      <c r="AN82" s="873"/>
      <c r="AO82" s="873"/>
      <c r="AP82" s="873" t="s">
        <v>604</v>
      </c>
      <c r="AQ82" s="873"/>
      <c r="AR82" s="873"/>
      <c r="AS82" s="873"/>
      <c r="AT82" s="873"/>
      <c r="AU82" s="873" t="s">
        <v>604</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t="s">
        <v>601</v>
      </c>
      <c r="C83" s="916"/>
      <c r="D83" s="916"/>
      <c r="E83" s="916"/>
      <c r="F83" s="916"/>
      <c r="G83" s="916"/>
      <c r="H83" s="916"/>
      <c r="I83" s="916"/>
      <c r="J83" s="916"/>
      <c r="K83" s="916"/>
      <c r="L83" s="916"/>
      <c r="M83" s="916"/>
      <c r="N83" s="916"/>
      <c r="O83" s="916"/>
      <c r="P83" s="917"/>
      <c r="Q83" s="918">
        <v>205</v>
      </c>
      <c r="R83" s="873"/>
      <c r="S83" s="873"/>
      <c r="T83" s="873"/>
      <c r="U83" s="873"/>
      <c r="V83" s="873">
        <v>193</v>
      </c>
      <c r="W83" s="873"/>
      <c r="X83" s="873"/>
      <c r="Y83" s="873"/>
      <c r="Z83" s="873"/>
      <c r="AA83" s="873">
        <v>11</v>
      </c>
      <c r="AB83" s="873"/>
      <c r="AC83" s="873"/>
      <c r="AD83" s="873"/>
      <c r="AE83" s="873"/>
      <c r="AF83" s="873">
        <v>11</v>
      </c>
      <c r="AG83" s="873"/>
      <c r="AH83" s="873"/>
      <c r="AI83" s="873"/>
      <c r="AJ83" s="873"/>
      <c r="AK83" s="873" t="s">
        <v>604</v>
      </c>
      <c r="AL83" s="873"/>
      <c r="AM83" s="873"/>
      <c r="AN83" s="873"/>
      <c r="AO83" s="873"/>
      <c r="AP83" s="873" t="s">
        <v>604</v>
      </c>
      <c r="AQ83" s="873"/>
      <c r="AR83" s="873"/>
      <c r="AS83" s="873"/>
      <c r="AT83" s="873"/>
      <c r="AU83" s="873" t="s">
        <v>604</v>
      </c>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t="s">
        <v>602</v>
      </c>
      <c r="C84" s="916"/>
      <c r="D84" s="916"/>
      <c r="E84" s="916"/>
      <c r="F84" s="916"/>
      <c r="G84" s="916"/>
      <c r="H84" s="916"/>
      <c r="I84" s="916"/>
      <c r="J84" s="916"/>
      <c r="K84" s="916"/>
      <c r="L84" s="916"/>
      <c r="M84" s="916"/>
      <c r="N84" s="916"/>
      <c r="O84" s="916"/>
      <c r="P84" s="917"/>
      <c r="Q84" s="918">
        <v>215476</v>
      </c>
      <c r="R84" s="873"/>
      <c r="S84" s="873"/>
      <c r="T84" s="873"/>
      <c r="U84" s="873"/>
      <c r="V84" s="873">
        <v>206290</v>
      </c>
      <c r="W84" s="873"/>
      <c r="X84" s="873"/>
      <c r="Y84" s="873"/>
      <c r="Z84" s="873"/>
      <c r="AA84" s="873">
        <v>9186</v>
      </c>
      <c r="AB84" s="873"/>
      <c r="AC84" s="873"/>
      <c r="AD84" s="873"/>
      <c r="AE84" s="873"/>
      <c r="AF84" s="873">
        <v>9186</v>
      </c>
      <c r="AG84" s="873"/>
      <c r="AH84" s="873"/>
      <c r="AI84" s="873"/>
      <c r="AJ84" s="873"/>
      <c r="AK84" s="873" t="s">
        <v>604</v>
      </c>
      <c r="AL84" s="873"/>
      <c r="AM84" s="873"/>
      <c r="AN84" s="873"/>
      <c r="AO84" s="873"/>
      <c r="AP84" s="873" t="s">
        <v>604</v>
      </c>
      <c r="AQ84" s="873"/>
      <c r="AR84" s="873"/>
      <c r="AS84" s="873"/>
      <c r="AT84" s="873"/>
      <c r="AU84" s="873" t="s">
        <v>604</v>
      </c>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391</v>
      </c>
      <c r="B88" s="832" t="s">
        <v>418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32" t="s">
        <v>419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427</v>
      </c>
      <c r="AB109" s="937"/>
      <c r="AC109" s="937"/>
      <c r="AD109" s="937"/>
      <c r="AE109" s="938"/>
      <c r="AF109" s="936" t="s">
        <v>308</v>
      </c>
      <c r="AG109" s="937"/>
      <c r="AH109" s="937"/>
      <c r="AI109" s="937"/>
      <c r="AJ109" s="938"/>
      <c r="AK109" s="936" t="s">
        <v>307</v>
      </c>
      <c r="AL109" s="937"/>
      <c r="AM109" s="937"/>
      <c r="AN109" s="937"/>
      <c r="AO109" s="938"/>
      <c r="AP109" s="936" t="s">
        <v>428</v>
      </c>
      <c r="AQ109" s="937"/>
      <c r="AR109" s="937"/>
      <c r="AS109" s="937"/>
      <c r="AT109" s="939"/>
      <c r="AU109" s="956" t="s">
        <v>426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427</v>
      </c>
      <c r="BR109" s="937"/>
      <c r="BS109" s="937"/>
      <c r="BT109" s="937"/>
      <c r="BU109" s="938"/>
      <c r="BV109" s="936" t="s">
        <v>308</v>
      </c>
      <c r="BW109" s="937"/>
      <c r="BX109" s="937"/>
      <c r="BY109" s="937"/>
      <c r="BZ109" s="938"/>
      <c r="CA109" s="936" t="s">
        <v>307</v>
      </c>
      <c r="CB109" s="937"/>
      <c r="CC109" s="937"/>
      <c r="CD109" s="937"/>
      <c r="CE109" s="938"/>
      <c r="CF109" s="957" t="s">
        <v>428</v>
      </c>
      <c r="CG109" s="957"/>
      <c r="CH109" s="957"/>
      <c r="CI109" s="957"/>
      <c r="CJ109" s="957"/>
      <c r="CK109" s="936" t="s">
        <v>429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427</v>
      </c>
      <c r="DH109" s="937"/>
      <c r="DI109" s="937"/>
      <c r="DJ109" s="937"/>
      <c r="DK109" s="938"/>
      <c r="DL109" s="936" t="s">
        <v>308</v>
      </c>
      <c r="DM109" s="937"/>
      <c r="DN109" s="937"/>
      <c r="DO109" s="937"/>
      <c r="DP109" s="938"/>
      <c r="DQ109" s="936" t="s">
        <v>307</v>
      </c>
      <c r="DR109" s="937"/>
      <c r="DS109" s="937"/>
      <c r="DT109" s="937"/>
      <c r="DU109" s="938"/>
      <c r="DV109" s="936" t="s">
        <v>428</v>
      </c>
      <c r="DW109" s="937"/>
      <c r="DX109" s="937"/>
      <c r="DY109" s="937"/>
      <c r="DZ109" s="939"/>
    </row>
    <row r="110" spans="1:131" s="246" customFormat="1" ht="26.25" customHeight="1" x14ac:dyDescent="0.15">
      <c r="A110" s="940" t="s">
        <v>430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1157675</v>
      </c>
      <c r="AB110" s="944"/>
      <c r="AC110" s="944"/>
      <c r="AD110" s="944"/>
      <c r="AE110" s="945"/>
      <c r="AF110" s="946">
        <v>1079399</v>
      </c>
      <c r="AG110" s="944"/>
      <c r="AH110" s="944"/>
      <c r="AI110" s="944"/>
      <c r="AJ110" s="945"/>
      <c r="AK110" s="946">
        <v>1027678</v>
      </c>
      <c r="AL110" s="944"/>
      <c r="AM110" s="944"/>
      <c r="AN110" s="944"/>
      <c r="AO110" s="945"/>
      <c r="AP110" s="947">
        <v>18.899999999999999</v>
      </c>
      <c r="AQ110" s="948"/>
      <c r="AR110" s="948"/>
      <c r="AS110" s="948"/>
      <c r="AT110" s="949"/>
      <c r="AU110" s="950" t="s">
        <v>73</v>
      </c>
      <c r="AV110" s="951"/>
      <c r="AW110" s="951"/>
      <c r="AX110" s="951"/>
      <c r="AY110" s="951"/>
      <c r="AZ110" s="992" t="s">
        <v>431</v>
      </c>
      <c r="BA110" s="941"/>
      <c r="BB110" s="941"/>
      <c r="BC110" s="941"/>
      <c r="BD110" s="941"/>
      <c r="BE110" s="941"/>
      <c r="BF110" s="941"/>
      <c r="BG110" s="941"/>
      <c r="BH110" s="941"/>
      <c r="BI110" s="941"/>
      <c r="BJ110" s="941"/>
      <c r="BK110" s="941"/>
      <c r="BL110" s="941"/>
      <c r="BM110" s="941"/>
      <c r="BN110" s="941"/>
      <c r="BO110" s="941"/>
      <c r="BP110" s="942"/>
      <c r="BQ110" s="978">
        <v>8454749</v>
      </c>
      <c r="BR110" s="979"/>
      <c r="BS110" s="979"/>
      <c r="BT110" s="979"/>
      <c r="BU110" s="979"/>
      <c r="BV110" s="979">
        <v>8218643</v>
      </c>
      <c r="BW110" s="979"/>
      <c r="BX110" s="979"/>
      <c r="BY110" s="979"/>
      <c r="BZ110" s="979"/>
      <c r="CA110" s="979">
        <v>8371293</v>
      </c>
      <c r="CB110" s="979"/>
      <c r="CC110" s="979"/>
      <c r="CD110" s="979"/>
      <c r="CE110" s="979"/>
      <c r="CF110" s="993">
        <v>154</v>
      </c>
      <c r="CG110" s="994"/>
      <c r="CH110" s="994"/>
      <c r="CI110" s="994"/>
      <c r="CJ110" s="994"/>
      <c r="CK110" s="995" t="s">
        <v>432</v>
      </c>
      <c r="CL110" s="996"/>
      <c r="CM110" s="975" t="s">
        <v>433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434</v>
      </c>
      <c r="DH110" s="979"/>
      <c r="DI110" s="979"/>
      <c r="DJ110" s="979"/>
      <c r="DK110" s="979"/>
      <c r="DL110" s="979" t="s">
        <v>435</v>
      </c>
      <c r="DM110" s="979"/>
      <c r="DN110" s="979"/>
      <c r="DO110" s="979"/>
      <c r="DP110" s="979"/>
      <c r="DQ110" s="979" t="s">
        <v>436</v>
      </c>
      <c r="DR110" s="979"/>
      <c r="DS110" s="979"/>
      <c r="DT110" s="979"/>
      <c r="DU110" s="979"/>
      <c r="DV110" s="980" t="s">
        <v>436</v>
      </c>
      <c r="DW110" s="980"/>
      <c r="DX110" s="980"/>
      <c r="DY110" s="980"/>
      <c r="DZ110" s="981"/>
    </row>
    <row r="111" spans="1:131" s="246" customFormat="1" ht="26.25" customHeight="1" x14ac:dyDescent="0.15">
      <c r="A111" s="982" t="s">
        <v>437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435</v>
      </c>
      <c r="AB111" s="986"/>
      <c r="AC111" s="986"/>
      <c r="AD111" s="986"/>
      <c r="AE111" s="987"/>
      <c r="AF111" s="988" t="s">
        <v>438</v>
      </c>
      <c r="AG111" s="986"/>
      <c r="AH111" s="986"/>
      <c r="AI111" s="986"/>
      <c r="AJ111" s="987"/>
      <c r="AK111" s="988" t="s">
        <v>435</v>
      </c>
      <c r="AL111" s="986"/>
      <c r="AM111" s="986"/>
      <c r="AN111" s="986"/>
      <c r="AO111" s="987"/>
      <c r="AP111" s="989" t="s">
        <v>436</v>
      </c>
      <c r="AQ111" s="990"/>
      <c r="AR111" s="990"/>
      <c r="AS111" s="990"/>
      <c r="AT111" s="991"/>
      <c r="AU111" s="952"/>
      <c r="AV111" s="953"/>
      <c r="AW111" s="953"/>
      <c r="AX111" s="953"/>
      <c r="AY111" s="953"/>
      <c r="AZ111" s="1001" t="s">
        <v>439</v>
      </c>
      <c r="BA111" s="1002"/>
      <c r="BB111" s="1002"/>
      <c r="BC111" s="1002"/>
      <c r="BD111" s="1002"/>
      <c r="BE111" s="1002"/>
      <c r="BF111" s="1002"/>
      <c r="BG111" s="1002"/>
      <c r="BH111" s="1002"/>
      <c r="BI111" s="1002"/>
      <c r="BJ111" s="1002"/>
      <c r="BK111" s="1002"/>
      <c r="BL111" s="1002"/>
      <c r="BM111" s="1002"/>
      <c r="BN111" s="1002"/>
      <c r="BO111" s="1002"/>
      <c r="BP111" s="1003"/>
      <c r="BQ111" s="971">
        <v>175332</v>
      </c>
      <c r="BR111" s="972"/>
      <c r="BS111" s="972"/>
      <c r="BT111" s="972"/>
      <c r="BU111" s="972"/>
      <c r="BV111" s="972">
        <v>134035</v>
      </c>
      <c r="BW111" s="972"/>
      <c r="BX111" s="972"/>
      <c r="BY111" s="972"/>
      <c r="BZ111" s="972"/>
      <c r="CA111" s="972">
        <v>94692</v>
      </c>
      <c r="CB111" s="972"/>
      <c r="CC111" s="972"/>
      <c r="CD111" s="972"/>
      <c r="CE111" s="972"/>
      <c r="CF111" s="966">
        <v>1.7</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434</v>
      </c>
      <c r="DH111" s="972"/>
      <c r="DI111" s="972"/>
      <c r="DJ111" s="972"/>
      <c r="DK111" s="972"/>
      <c r="DL111" s="972" t="s">
        <v>438</v>
      </c>
      <c r="DM111" s="972"/>
      <c r="DN111" s="972"/>
      <c r="DO111" s="972"/>
      <c r="DP111" s="972"/>
      <c r="DQ111" s="972" t="s">
        <v>435</v>
      </c>
      <c r="DR111" s="972"/>
      <c r="DS111" s="972"/>
      <c r="DT111" s="972"/>
      <c r="DU111" s="972"/>
      <c r="DV111" s="973" t="s">
        <v>436</v>
      </c>
      <c r="DW111" s="973"/>
      <c r="DX111" s="973"/>
      <c r="DY111" s="973"/>
      <c r="DZ111" s="974"/>
    </row>
    <row r="112" spans="1:131" s="246" customFormat="1" ht="26.25" customHeight="1" x14ac:dyDescent="0.15">
      <c r="A112" s="1004" t="s">
        <v>441</v>
      </c>
      <c r="B112" s="1005"/>
      <c r="C112" s="1002" t="s">
        <v>442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436</v>
      </c>
      <c r="AB112" s="1011"/>
      <c r="AC112" s="1011"/>
      <c r="AD112" s="1011"/>
      <c r="AE112" s="1012"/>
      <c r="AF112" s="1013" t="s">
        <v>435</v>
      </c>
      <c r="AG112" s="1011"/>
      <c r="AH112" s="1011"/>
      <c r="AI112" s="1011"/>
      <c r="AJ112" s="1012"/>
      <c r="AK112" s="1013" t="s">
        <v>436</v>
      </c>
      <c r="AL112" s="1011"/>
      <c r="AM112" s="1011"/>
      <c r="AN112" s="1011"/>
      <c r="AO112" s="1012"/>
      <c r="AP112" s="1014" t="s">
        <v>443</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2118509</v>
      </c>
      <c r="BR112" s="972"/>
      <c r="BS112" s="972"/>
      <c r="BT112" s="972"/>
      <c r="BU112" s="972"/>
      <c r="BV112" s="972">
        <v>1921230</v>
      </c>
      <c r="BW112" s="972"/>
      <c r="BX112" s="972"/>
      <c r="BY112" s="972"/>
      <c r="BZ112" s="972"/>
      <c r="CA112" s="972">
        <v>1928322</v>
      </c>
      <c r="CB112" s="972"/>
      <c r="CC112" s="972"/>
      <c r="CD112" s="972"/>
      <c r="CE112" s="972"/>
      <c r="CF112" s="966">
        <v>35.5</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435</v>
      </c>
      <c r="DH112" s="972"/>
      <c r="DI112" s="972"/>
      <c r="DJ112" s="972"/>
      <c r="DK112" s="972"/>
      <c r="DL112" s="972" t="s">
        <v>435</v>
      </c>
      <c r="DM112" s="972"/>
      <c r="DN112" s="972"/>
      <c r="DO112" s="972"/>
      <c r="DP112" s="972"/>
      <c r="DQ112" s="972" t="s">
        <v>446</v>
      </c>
      <c r="DR112" s="972"/>
      <c r="DS112" s="972"/>
      <c r="DT112" s="972"/>
      <c r="DU112" s="972"/>
      <c r="DV112" s="973" t="s">
        <v>435</v>
      </c>
      <c r="DW112" s="973"/>
      <c r="DX112" s="973"/>
      <c r="DY112" s="973"/>
      <c r="DZ112" s="974"/>
    </row>
    <row r="113" spans="1:130" s="246" customFormat="1" ht="26.25" customHeight="1" x14ac:dyDescent="0.15">
      <c r="A113" s="1006"/>
      <c r="B113" s="1007"/>
      <c r="C113" s="1002" t="s">
        <v>447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260004</v>
      </c>
      <c r="AB113" s="986"/>
      <c r="AC113" s="986"/>
      <c r="AD113" s="986"/>
      <c r="AE113" s="987"/>
      <c r="AF113" s="988">
        <v>187469</v>
      </c>
      <c r="AG113" s="986"/>
      <c r="AH113" s="986"/>
      <c r="AI113" s="986"/>
      <c r="AJ113" s="987"/>
      <c r="AK113" s="988">
        <v>179021</v>
      </c>
      <c r="AL113" s="986"/>
      <c r="AM113" s="986"/>
      <c r="AN113" s="986"/>
      <c r="AO113" s="987"/>
      <c r="AP113" s="989">
        <v>3.3</v>
      </c>
      <c r="AQ113" s="990"/>
      <c r="AR113" s="990"/>
      <c r="AS113" s="990"/>
      <c r="AT113" s="991"/>
      <c r="AU113" s="952"/>
      <c r="AV113" s="953"/>
      <c r="AW113" s="953"/>
      <c r="AX113" s="953"/>
      <c r="AY113" s="953"/>
      <c r="AZ113" s="1001" t="s">
        <v>448</v>
      </c>
      <c r="BA113" s="1002"/>
      <c r="BB113" s="1002"/>
      <c r="BC113" s="1002"/>
      <c r="BD113" s="1002"/>
      <c r="BE113" s="1002"/>
      <c r="BF113" s="1002"/>
      <c r="BG113" s="1002"/>
      <c r="BH113" s="1002"/>
      <c r="BI113" s="1002"/>
      <c r="BJ113" s="1002"/>
      <c r="BK113" s="1002"/>
      <c r="BL113" s="1002"/>
      <c r="BM113" s="1002"/>
      <c r="BN113" s="1002"/>
      <c r="BO113" s="1002"/>
      <c r="BP113" s="1003"/>
      <c r="BQ113" s="971">
        <v>150081</v>
      </c>
      <c r="BR113" s="972"/>
      <c r="BS113" s="972"/>
      <c r="BT113" s="972"/>
      <c r="BU113" s="972"/>
      <c r="BV113" s="972">
        <v>122852</v>
      </c>
      <c r="BW113" s="972"/>
      <c r="BX113" s="972"/>
      <c r="BY113" s="972"/>
      <c r="BZ113" s="972"/>
      <c r="CA113" s="972">
        <v>116945</v>
      </c>
      <c r="CB113" s="972"/>
      <c r="CC113" s="972"/>
      <c r="CD113" s="972"/>
      <c r="CE113" s="972"/>
      <c r="CF113" s="966">
        <v>2.2000000000000002</v>
      </c>
      <c r="CG113" s="967"/>
      <c r="CH113" s="967"/>
      <c r="CI113" s="967"/>
      <c r="CJ113" s="967"/>
      <c r="CK113" s="997"/>
      <c r="CL113" s="998"/>
      <c r="CM113" s="968" t="s">
        <v>449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49545</v>
      </c>
      <c r="DH113" s="1011"/>
      <c r="DI113" s="1011"/>
      <c r="DJ113" s="1011"/>
      <c r="DK113" s="1012"/>
      <c r="DL113" s="1013">
        <v>40479</v>
      </c>
      <c r="DM113" s="1011"/>
      <c r="DN113" s="1011"/>
      <c r="DO113" s="1011"/>
      <c r="DP113" s="1012"/>
      <c r="DQ113" s="1013">
        <v>32490</v>
      </c>
      <c r="DR113" s="1011"/>
      <c r="DS113" s="1011"/>
      <c r="DT113" s="1011"/>
      <c r="DU113" s="1012"/>
      <c r="DV113" s="1014">
        <v>0.6</v>
      </c>
      <c r="DW113" s="1015"/>
      <c r="DX113" s="1015"/>
      <c r="DY113" s="1015"/>
      <c r="DZ113" s="1016"/>
    </row>
    <row r="114" spans="1:130" s="246" customFormat="1" ht="26.25" customHeight="1" x14ac:dyDescent="0.15">
      <c r="A114" s="1006"/>
      <c r="B114" s="1007"/>
      <c r="C114" s="1002" t="s">
        <v>450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15574</v>
      </c>
      <c r="AB114" s="1011"/>
      <c r="AC114" s="1011"/>
      <c r="AD114" s="1011"/>
      <c r="AE114" s="1012"/>
      <c r="AF114" s="1013">
        <v>19907</v>
      </c>
      <c r="AG114" s="1011"/>
      <c r="AH114" s="1011"/>
      <c r="AI114" s="1011"/>
      <c r="AJ114" s="1012"/>
      <c r="AK114" s="1013">
        <v>17220</v>
      </c>
      <c r="AL114" s="1011"/>
      <c r="AM114" s="1011"/>
      <c r="AN114" s="1011"/>
      <c r="AO114" s="1012"/>
      <c r="AP114" s="1014">
        <v>0.3</v>
      </c>
      <c r="AQ114" s="1015"/>
      <c r="AR114" s="1015"/>
      <c r="AS114" s="1015"/>
      <c r="AT114" s="1016"/>
      <c r="AU114" s="952"/>
      <c r="AV114" s="953"/>
      <c r="AW114" s="953"/>
      <c r="AX114" s="953"/>
      <c r="AY114" s="953"/>
      <c r="AZ114" s="1001" t="s">
        <v>451</v>
      </c>
      <c r="BA114" s="1002"/>
      <c r="BB114" s="1002"/>
      <c r="BC114" s="1002"/>
      <c r="BD114" s="1002"/>
      <c r="BE114" s="1002"/>
      <c r="BF114" s="1002"/>
      <c r="BG114" s="1002"/>
      <c r="BH114" s="1002"/>
      <c r="BI114" s="1002"/>
      <c r="BJ114" s="1002"/>
      <c r="BK114" s="1002"/>
      <c r="BL114" s="1002"/>
      <c r="BM114" s="1002"/>
      <c r="BN114" s="1002"/>
      <c r="BO114" s="1002"/>
      <c r="BP114" s="1003"/>
      <c r="BQ114" s="971">
        <v>1903125</v>
      </c>
      <c r="BR114" s="972"/>
      <c r="BS114" s="972"/>
      <c r="BT114" s="972"/>
      <c r="BU114" s="972"/>
      <c r="BV114" s="972">
        <v>1788837</v>
      </c>
      <c r="BW114" s="972"/>
      <c r="BX114" s="972"/>
      <c r="BY114" s="972"/>
      <c r="BZ114" s="972"/>
      <c r="CA114" s="972">
        <v>1659139</v>
      </c>
      <c r="CB114" s="972"/>
      <c r="CC114" s="972"/>
      <c r="CD114" s="972"/>
      <c r="CE114" s="972"/>
      <c r="CF114" s="966">
        <v>30.5</v>
      </c>
      <c r="CG114" s="967"/>
      <c r="CH114" s="967"/>
      <c r="CI114" s="967"/>
      <c r="CJ114" s="967"/>
      <c r="CK114" s="997"/>
      <c r="CL114" s="998"/>
      <c r="CM114" s="968" t="s">
        <v>452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443</v>
      </c>
      <c r="DH114" s="1011"/>
      <c r="DI114" s="1011"/>
      <c r="DJ114" s="1011"/>
      <c r="DK114" s="1012"/>
      <c r="DL114" s="1013" t="s">
        <v>435</v>
      </c>
      <c r="DM114" s="1011"/>
      <c r="DN114" s="1011"/>
      <c r="DO114" s="1011"/>
      <c r="DP114" s="1012"/>
      <c r="DQ114" s="1013" t="s">
        <v>435</v>
      </c>
      <c r="DR114" s="1011"/>
      <c r="DS114" s="1011"/>
      <c r="DT114" s="1011"/>
      <c r="DU114" s="1012"/>
      <c r="DV114" s="1014" t="s">
        <v>436</v>
      </c>
      <c r="DW114" s="1015"/>
      <c r="DX114" s="1015"/>
      <c r="DY114" s="1015"/>
      <c r="DZ114" s="1016"/>
    </row>
    <row r="115" spans="1:130" s="246" customFormat="1" ht="26.25" customHeight="1" x14ac:dyDescent="0.15">
      <c r="A115" s="1006"/>
      <c r="B115" s="1007"/>
      <c r="C115" s="1002" t="s">
        <v>453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31345</v>
      </c>
      <c r="AB115" s="986"/>
      <c r="AC115" s="986"/>
      <c r="AD115" s="986"/>
      <c r="AE115" s="987"/>
      <c r="AF115" s="988">
        <v>31510</v>
      </c>
      <c r="AG115" s="986"/>
      <c r="AH115" s="986"/>
      <c r="AI115" s="986"/>
      <c r="AJ115" s="987"/>
      <c r="AK115" s="988">
        <v>31354</v>
      </c>
      <c r="AL115" s="986"/>
      <c r="AM115" s="986"/>
      <c r="AN115" s="986"/>
      <c r="AO115" s="987"/>
      <c r="AP115" s="989">
        <v>0.6</v>
      </c>
      <c r="AQ115" s="990"/>
      <c r="AR115" s="990"/>
      <c r="AS115" s="990"/>
      <c r="AT115" s="991"/>
      <c r="AU115" s="952"/>
      <c r="AV115" s="953"/>
      <c r="AW115" s="953"/>
      <c r="AX115" s="953"/>
      <c r="AY115" s="953"/>
      <c r="AZ115" s="1001" t="s">
        <v>454</v>
      </c>
      <c r="BA115" s="1002"/>
      <c r="BB115" s="1002"/>
      <c r="BC115" s="1002"/>
      <c r="BD115" s="1002"/>
      <c r="BE115" s="1002"/>
      <c r="BF115" s="1002"/>
      <c r="BG115" s="1002"/>
      <c r="BH115" s="1002"/>
      <c r="BI115" s="1002"/>
      <c r="BJ115" s="1002"/>
      <c r="BK115" s="1002"/>
      <c r="BL115" s="1002"/>
      <c r="BM115" s="1002"/>
      <c r="BN115" s="1002"/>
      <c r="BO115" s="1002"/>
      <c r="BP115" s="1003"/>
      <c r="BQ115" s="971" t="s">
        <v>443</v>
      </c>
      <c r="BR115" s="972"/>
      <c r="BS115" s="972"/>
      <c r="BT115" s="972"/>
      <c r="BU115" s="972"/>
      <c r="BV115" s="972" t="s">
        <v>435</v>
      </c>
      <c r="BW115" s="972"/>
      <c r="BX115" s="972"/>
      <c r="BY115" s="972"/>
      <c r="BZ115" s="972"/>
      <c r="CA115" s="972" t="s">
        <v>436</v>
      </c>
      <c r="CB115" s="972"/>
      <c r="CC115" s="972"/>
      <c r="CD115" s="972"/>
      <c r="CE115" s="972"/>
      <c r="CF115" s="966" t="s">
        <v>443</v>
      </c>
      <c r="CG115" s="967"/>
      <c r="CH115" s="967"/>
      <c r="CI115" s="967"/>
      <c r="CJ115" s="967"/>
      <c r="CK115" s="997"/>
      <c r="CL115" s="998"/>
      <c r="CM115" s="1001" t="s">
        <v>455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435</v>
      </c>
      <c r="DH115" s="1011"/>
      <c r="DI115" s="1011"/>
      <c r="DJ115" s="1011"/>
      <c r="DK115" s="1012"/>
      <c r="DL115" s="1013" t="s">
        <v>435</v>
      </c>
      <c r="DM115" s="1011"/>
      <c r="DN115" s="1011"/>
      <c r="DO115" s="1011"/>
      <c r="DP115" s="1012"/>
      <c r="DQ115" s="1013" t="s">
        <v>436</v>
      </c>
      <c r="DR115" s="1011"/>
      <c r="DS115" s="1011"/>
      <c r="DT115" s="1011"/>
      <c r="DU115" s="1012"/>
      <c r="DV115" s="1014" t="s">
        <v>456</v>
      </c>
      <c r="DW115" s="1015"/>
      <c r="DX115" s="1015"/>
      <c r="DY115" s="1015"/>
      <c r="DZ115" s="1016"/>
    </row>
    <row r="116" spans="1:130" s="246" customFormat="1" ht="26.25" customHeight="1" x14ac:dyDescent="0.15">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435</v>
      </c>
      <c r="AB116" s="1011"/>
      <c r="AC116" s="1011"/>
      <c r="AD116" s="1011"/>
      <c r="AE116" s="1012"/>
      <c r="AF116" s="1013" t="s">
        <v>435</v>
      </c>
      <c r="AG116" s="1011"/>
      <c r="AH116" s="1011"/>
      <c r="AI116" s="1011"/>
      <c r="AJ116" s="1012"/>
      <c r="AK116" s="1013" t="s">
        <v>435</v>
      </c>
      <c r="AL116" s="1011"/>
      <c r="AM116" s="1011"/>
      <c r="AN116" s="1011"/>
      <c r="AO116" s="1012"/>
      <c r="AP116" s="1014" t="s">
        <v>435</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443</v>
      </c>
      <c r="BR116" s="972"/>
      <c r="BS116" s="972"/>
      <c r="BT116" s="972"/>
      <c r="BU116" s="972"/>
      <c r="BV116" s="972" t="s">
        <v>456</v>
      </c>
      <c r="BW116" s="972"/>
      <c r="BX116" s="972"/>
      <c r="BY116" s="972"/>
      <c r="BZ116" s="972"/>
      <c r="CA116" s="972" t="s">
        <v>443</v>
      </c>
      <c r="CB116" s="972"/>
      <c r="CC116" s="972"/>
      <c r="CD116" s="972"/>
      <c r="CE116" s="972"/>
      <c r="CF116" s="966" t="s">
        <v>438</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50925</v>
      </c>
      <c r="DH116" s="1011"/>
      <c r="DI116" s="1011"/>
      <c r="DJ116" s="1011"/>
      <c r="DK116" s="1012"/>
      <c r="DL116" s="1013">
        <v>42484</v>
      </c>
      <c r="DM116" s="1011"/>
      <c r="DN116" s="1011"/>
      <c r="DO116" s="1011"/>
      <c r="DP116" s="1012"/>
      <c r="DQ116" s="1013">
        <v>34124</v>
      </c>
      <c r="DR116" s="1011"/>
      <c r="DS116" s="1011"/>
      <c r="DT116" s="1011"/>
      <c r="DU116" s="1012"/>
      <c r="DV116" s="1014">
        <v>0.6</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460</v>
      </c>
      <c r="Z117" s="938"/>
      <c r="AA117" s="1028">
        <v>1464598</v>
      </c>
      <c r="AB117" s="1029"/>
      <c r="AC117" s="1029"/>
      <c r="AD117" s="1029"/>
      <c r="AE117" s="1030"/>
      <c r="AF117" s="1031">
        <v>1318285</v>
      </c>
      <c r="AG117" s="1029"/>
      <c r="AH117" s="1029"/>
      <c r="AI117" s="1029"/>
      <c r="AJ117" s="1030"/>
      <c r="AK117" s="1031">
        <v>1255273</v>
      </c>
      <c r="AL117" s="1029"/>
      <c r="AM117" s="1029"/>
      <c r="AN117" s="1029"/>
      <c r="AO117" s="1030"/>
      <c r="AP117" s="1032"/>
      <c r="AQ117" s="1033"/>
      <c r="AR117" s="1033"/>
      <c r="AS117" s="1033"/>
      <c r="AT117" s="1034"/>
      <c r="AU117" s="952"/>
      <c r="AV117" s="953"/>
      <c r="AW117" s="953"/>
      <c r="AX117" s="953"/>
      <c r="AY117" s="953"/>
      <c r="AZ117" s="1019" t="s">
        <v>461</v>
      </c>
      <c r="BA117" s="1020"/>
      <c r="BB117" s="1020"/>
      <c r="BC117" s="1020"/>
      <c r="BD117" s="1020"/>
      <c r="BE117" s="1020"/>
      <c r="BF117" s="1020"/>
      <c r="BG117" s="1020"/>
      <c r="BH117" s="1020"/>
      <c r="BI117" s="1020"/>
      <c r="BJ117" s="1020"/>
      <c r="BK117" s="1020"/>
      <c r="BL117" s="1020"/>
      <c r="BM117" s="1020"/>
      <c r="BN117" s="1020"/>
      <c r="BO117" s="1020"/>
      <c r="BP117" s="1021"/>
      <c r="BQ117" s="971" t="s">
        <v>438</v>
      </c>
      <c r="BR117" s="972"/>
      <c r="BS117" s="972"/>
      <c r="BT117" s="972"/>
      <c r="BU117" s="972"/>
      <c r="BV117" s="972" t="s">
        <v>462</v>
      </c>
      <c r="BW117" s="972"/>
      <c r="BX117" s="972"/>
      <c r="BY117" s="972"/>
      <c r="BZ117" s="972"/>
      <c r="CA117" s="972" t="s">
        <v>435</v>
      </c>
      <c r="CB117" s="972"/>
      <c r="CC117" s="972"/>
      <c r="CD117" s="972"/>
      <c r="CE117" s="972"/>
      <c r="CF117" s="966" t="s">
        <v>443</v>
      </c>
      <c r="CG117" s="967"/>
      <c r="CH117" s="967"/>
      <c r="CI117" s="967"/>
      <c r="CJ117" s="967"/>
      <c r="CK117" s="997"/>
      <c r="CL117" s="998"/>
      <c r="CM117" s="968" t="s">
        <v>463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435</v>
      </c>
      <c r="DH117" s="1011"/>
      <c r="DI117" s="1011"/>
      <c r="DJ117" s="1011"/>
      <c r="DK117" s="1012"/>
      <c r="DL117" s="1013" t="s">
        <v>435</v>
      </c>
      <c r="DM117" s="1011"/>
      <c r="DN117" s="1011"/>
      <c r="DO117" s="1011"/>
      <c r="DP117" s="1012"/>
      <c r="DQ117" s="1013" t="s">
        <v>435</v>
      </c>
      <c r="DR117" s="1011"/>
      <c r="DS117" s="1011"/>
      <c r="DT117" s="1011"/>
      <c r="DU117" s="1012"/>
      <c r="DV117" s="1014" t="s">
        <v>436</v>
      </c>
      <c r="DW117" s="1015"/>
      <c r="DX117" s="1015"/>
      <c r="DY117" s="1015"/>
      <c r="DZ117" s="1016"/>
    </row>
    <row r="118" spans="1:130" s="246" customFormat="1" ht="26.25" customHeight="1" x14ac:dyDescent="0.15">
      <c r="A118" s="956" t="s">
        <v>429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427</v>
      </c>
      <c r="AB118" s="937"/>
      <c r="AC118" s="937"/>
      <c r="AD118" s="937"/>
      <c r="AE118" s="938"/>
      <c r="AF118" s="936" t="s">
        <v>308</v>
      </c>
      <c r="AG118" s="937"/>
      <c r="AH118" s="937"/>
      <c r="AI118" s="937"/>
      <c r="AJ118" s="938"/>
      <c r="AK118" s="936" t="s">
        <v>307</v>
      </c>
      <c r="AL118" s="937"/>
      <c r="AM118" s="937"/>
      <c r="AN118" s="937"/>
      <c r="AO118" s="938"/>
      <c r="AP118" s="1023" t="s">
        <v>428</v>
      </c>
      <c r="AQ118" s="1024"/>
      <c r="AR118" s="1024"/>
      <c r="AS118" s="1024"/>
      <c r="AT118" s="1025"/>
      <c r="AU118" s="952"/>
      <c r="AV118" s="953"/>
      <c r="AW118" s="953"/>
      <c r="AX118" s="953"/>
      <c r="AY118" s="953"/>
      <c r="AZ118" s="1026" t="s">
        <v>464</v>
      </c>
      <c r="BA118" s="1017"/>
      <c r="BB118" s="1017"/>
      <c r="BC118" s="1017"/>
      <c r="BD118" s="1017"/>
      <c r="BE118" s="1017"/>
      <c r="BF118" s="1017"/>
      <c r="BG118" s="1017"/>
      <c r="BH118" s="1017"/>
      <c r="BI118" s="1017"/>
      <c r="BJ118" s="1017"/>
      <c r="BK118" s="1017"/>
      <c r="BL118" s="1017"/>
      <c r="BM118" s="1017"/>
      <c r="BN118" s="1017"/>
      <c r="BO118" s="1017"/>
      <c r="BP118" s="1018"/>
      <c r="BQ118" s="1049" t="s">
        <v>438</v>
      </c>
      <c r="BR118" s="1050"/>
      <c r="BS118" s="1050"/>
      <c r="BT118" s="1050"/>
      <c r="BU118" s="1050"/>
      <c r="BV118" s="1050" t="s">
        <v>465</v>
      </c>
      <c r="BW118" s="1050"/>
      <c r="BX118" s="1050"/>
      <c r="BY118" s="1050"/>
      <c r="BZ118" s="1050"/>
      <c r="CA118" s="1050" t="s">
        <v>435</v>
      </c>
      <c r="CB118" s="1050"/>
      <c r="CC118" s="1050"/>
      <c r="CD118" s="1050"/>
      <c r="CE118" s="1050"/>
      <c r="CF118" s="966" t="s">
        <v>435</v>
      </c>
      <c r="CG118" s="967"/>
      <c r="CH118" s="967"/>
      <c r="CI118" s="967"/>
      <c r="CJ118" s="967"/>
      <c r="CK118" s="997"/>
      <c r="CL118" s="998"/>
      <c r="CM118" s="968" t="s">
        <v>466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443</v>
      </c>
      <c r="DH118" s="1011"/>
      <c r="DI118" s="1011"/>
      <c r="DJ118" s="1011"/>
      <c r="DK118" s="1012"/>
      <c r="DL118" s="1013" t="s">
        <v>435</v>
      </c>
      <c r="DM118" s="1011"/>
      <c r="DN118" s="1011"/>
      <c r="DO118" s="1011"/>
      <c r="DP118" s="1012"/>
      <c r="DQ118" s="1013" t="s">
        <v>435</v>
      </c>
      <c r="DR118" s="1011"/>
      <c r="DS118" s="1011"/>
      <c r="DT118" s="1011"/>
      <c r="DU118" s="1012"/>
      <c r="DV118" s="1014" t="s">
        <v>435</v>
      </c>
      <c r="DW118" s="1015"/>
      <c r="DX118" s="1015"/>
      <c r="DY118" s="1015"/>
      <c r="DZ118" s="1016"/>
    </row>
    <row r="119" spans="1:130" s="246" customFormat="1" ht="26.25" customHeight="1" x14ac:dyDescent="0.15">
      <c r="A119" s="1110" t="s">
        <v>432</v>
      </c>
      <c r="B119" s="996"/>
      <c r="C119" s="975" t="s">
        <v>433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435</v>
      </c>
      <c r="AB119" s="944"/>
      <c r="AC119" s="944"/>
      <c r="AD119" s="944"/>
      <c r="AE119" s="945"/>
      <c r="AF119" s="946" t="s">
        <v>435</v>
      </c>
      <c r="AG119" s="944"/>
      <c r="AH119" s="944"/>
      <c r="AI119" s="944"/>
      <c r="AJ119" s="945"/>
      <c r="AK119" s="946" t="s">
        <v>436</v>
      </c>
      <c r="AL119" s="944"/>
      <c r="AM119" s="944"/>
      <c r="AN119" s="944"/>
      <c r="AO119" s="945"/>
      <c r="AP119" s="947" t="s">
        <v>435</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467</v>
      </c>
      <c r="BP119" s="1058"/>
      <c r="BQ119" s="1049">
        <v>12801796</v>
      </c>
      <c r="BR119" s="1050"/>
      <c r="BS119" s="1050"/>
      <c r="BT119" s="1050"/>
      <c r="BU119" s="1050"/>
      <c r="BV119" s="1050">
        <v>12185597</v>
      </c>
      <c r="BW119" s="1050"/>
      <c r="BX119" s="1050"/>
      <c r="BY119" s="1050"/>
      <c r="BZ119" s="1050"/>
      <c r="CA119" s="1050">
        <v>12170391</v>
      </c>
      <c r="CB119" s="1050"/>
      <c r="CC119" s="1050"/>
      <c r="CD119" s="1050"/>
      <c r="CE119" s="1050"/>
      <c r="CF119" s="1051"/>
      <c r="CG119" s="1052"/>
      <c r="CH119" s="1052"/>
      <c r="CI119" s="1052"/>
      <c r="CJ119" s="1053"/>
      <c r="CK119" s="999"/>
      <c r="CL119" s="1000"/>
      <c r="CM119" s="1054" t="s">
        <v>468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74862</v>
      </c>
      <c r="DH119" s="1036"/>
      <c r="DI119" s="1036"/>
      <c r="DJ119" s="1036"/>
      <c r="DK119" s="1037"/>
      <c r="DL119" s="1035">
        <v>51072</v>
      </c>
      <c r="DM119" s="1036"/>
      <c r="DN119" s="1036"/>
      <c r="DO119" s="1036"/>
      <c r="DP119" s="1037"/>
      <c r="DQ119" s="1035">
        <v>28078</v>
      </c>
      <c r="DR119" s="1036"/>
      <c r="DS119" s="1036"/>
      <c r="DT119" s="1036"/>
      <c r="DU119" s="1037"/>
      <c r="DV119" s="1038">
        <v>0.5</v>
      </c>
      <c r="DW119" s="1039"/>
      <c r="DX119" s="1039"/>
      <c r="DY119" s="1039"/>
      <c r="DZ119" s="1040"/>
    </row>
    <row r="120" spans="1:130" s="246" customFormat="1" ht="26.25" customHeight="1" x14ac:dyDescent="0.15">
      <c r="A120" s="1111"/>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435</v>
      </c>
      <c r="AB120" s="1011"/>
      <c r="AC120" s="1011"/>
      <c r="AD120" s="1011"/>
      <c r="AE120" s="1012"/>
      <c r="AF120" s="1013" t="s">
        <v>465</v>
      </c>
      <c r="AG120" s="1011"/>
      <c r="AH120" s="1011"/>
      <c r="AI120" s="1011"/>
      <c r="AJ120" s="1012"/>
      <c r="AK120" s="1013" t="s">
        <v>435</v>
      </c>
      <c r="AL120" s="1011"/>
      <c r="AM120" s="1011"/>
      <c r="AN120" s="1011"/>
      <c r="AO120" s="1012"/>
      <c r="AP120" s="1014" t="s">
        <v>435</v>
      </c>
      <c r="AQ120" s="1015"/>
      <c r="AR120" s="1015"/>
      <c r="AS120" s="1015"/>
      <c r="AT120" s="1016"/>
      <c r="AU120" s="1041" t="s">
        <v>469</v>
      </c>
      <c r="AV120" s="1042"/>
      <c r="AW120" s="1042"/>
      <c r="AX120" s="1042"/>
      <c r="AY120" s="1043"/>
      <c r="AZ120" s="992" t="s">
        <v>470</v>
      </c>
      <c r="BA120" s="941"/>
      <c r="BB120" s="941"/>
      <c r="BC120" s="941"/>
      <c r="BD120" s="941"/>
      <c r="BE120" s="941"/>
      <c r="BF120" s="941"/>
      <c r="BG120" s="941"/>
      <c r="BH120" s="941"/>
      <c r="BI120" s="941"/>
      <c r="BJ120" s="941"/>
      <c r="BK120" s="941"/>
      <c r="BL120" s="941"/>
      <c r="BM120" s="941"/>
      <c r="BN120" s="941"/>
      <c r="BO120" s="941"/>
      <c r="BP120" s="942"/>
      <c r="BQ120" s="978">
        <v>6558112</v>
      </c>
      <c r="BR120" s="979"/>
      <c r="BS120" s="979"/>
      <c r="BT120" s="979"/>
      <c r="BU120" s="979"/>
      <c r="BV120" s="979">
        <v>6149164</v>
      </c>
      <c r="BW120" s="979"/>
      <c r="BX120" s="979"/>
      <c r="BY120" s="979"/>
      <c r="BZ120" s="979"/>
      <c r="CA120" s="979">
        <v>6320208</v>
      </c>
      <c r="CB120" s="979"/>
      <c r="CC120" s="979"/>
      <c r="CD120" s="979"/>
      <c r="CE120" s="979"/>
      <c r="CF120" s="993">
        <v>116.3</v>
      </c>
      <c r="CG120" s="994"/>
      <c r="CH120" s="994"/>
      <c r="CI120" s="994"/>
      <c r="CJ120" s="994"/>
      <c r="CK120" s="1059" t="s">
        <v>471</v>
      </c>
      <c r="CL120" s="1060"/>
      <c r="CM120" s="1060"/>
      <c r="CN120" s="1060"/>
      <c r="CO120" s="1061"/>
      <c r="CP120" s="1067" t="s">
        <v>472</v>
      </c>
      <c r="CQ120" s="1068"/>
      <c r="CR120" s="1068"/>
      <c r="CS120" s="1068"/>
      <c r="CT120" s="1068"/>
      <c r="CU120" s="1068"/>
      <c r="CV120" s="1068"/>
      <c r="CW120" s="1068"/>
      <c r="CX120" s="1068"/>
      <c r="CY120" s="1068"/>
      <c r="CZ120" s="1068"/>
      <c r="DA120" s="1068"/>
      <c r="DB120" s="1068"/>
      <c r="DC120" s="1068"/>
      <c r="DD120" s="1068"/>
      <c r="DE120" s="1068"/>
      <c r="DF120" s="1069"/>
      <c r="DG120" s="978">
        <v>551550</v>
      </c>
      <c r="DH120" s="979"/>
      <c r="DI120" s="979"/>
      <c r="DJ120" s="979"/>
      <c r="DK120" s="979"/>
      <c r="DL120" s="979">
        <v>1150714</v>
      </c>
      <c r="DM120" s="979"/>
      <c r="DN120" s="979"/>
      <c r="DO120" s="979"/>
      <c r="DP120" s="979"/>
      <c r="DQ120" s="979">
        <v>988815</v>
      </c>
      <c r="DR120" s="979"/>
      <c r="DS120" s="979"/>
      <c r="DT120" s="979"/>
      <c r="DU120" s="979"/>
      <c r="DV120" s="980">
        <v>18.2</v>
      </c>
      <c r="DW120" s="980"/>
      <c r="DX120" s="980"/>
      <c r="DY120" s="980"/>
      <c r="DZ120" s="981"/>
    </row>
    <row r="121" spans="1:130" s="246" customFormat="1" ht="26.25" customHeight="1" x14ac:dyDescent="0.15">
      <c r="A121" s="1111"/>
      <c r="B121" s="998"/>
      <c r="C121" s="1019" t="s">
        <v>473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443</v>
      </c>
      <c r="AB121" s="1011"/>
      <c r="AC121" s="1011"/>
      <c r="AD121" s="1011"/>
      <c r="AE121" s="1012"/>
      <c r="AF121" s="1013" t="s">
        <v>443</v>
      </c>
      <c r="AG121" s="1011"/>
      <c r="AH121" s="1011"/>
      <c r="AI121" s="1011"/>
      <c r="AJ121" s="1012"/>
      <c r="AK121" s="1013" t="s">
        <v>435</v>
      </c>
      <c r="AL121" s="1011"/>
      <c r="AM121" s="1011"/>
      <c r="AN121" s="1011"/>
      <c r="AO121" s="1012"/>
      <c r="AP121" s="1014" t="s">
        <v>456</v>
      </c>
      <c r="AQ121" s="1015"/>
      <c r="AR121" s="1015"/>
      <c r="AS121" s="1015"/>
      <c r="AT121" s="1016"/>
      <c r="AU121" s="1044"/>
      <c r="AV121" s="1045"/>
      <c r="AW121" s="1045"/>
      <c r="AX121" s="1045"/>
      <c r="AY121" s="1046"/>
      <c r="AZ121" s="1001" t="s">
        <v>474</v>
      </c>
      <c r="BA121" s="1002"/>
      <c r="BB121" s="1002"/>
      <c r="BC121" s="1002"/>
      <c r="BD121" s="1002"/>
      <c r="BE121" s="1002"/>
      <c r="BF121" s="1002"/>
      <c r="BG121" s="1002"/>
      <c r="BH121" s="1002"/>
      <c r="BI121" s="1002"/>
      <c r="BJ121" s="1002"/>
      <c r="BK121" s="1002"/>
      <c r="BL121" s="1002"/>
      <c r="BM121" s="1002"/>
      <c r="BN121" s="1002"/>
      <c r="BO121" s="1002"/>
      <c r="BP121" s="1003"/>
      <c r="BQ121" s="971">
        <v>220561</v>
      </c>
      <c r="BR121" s="972"/>
      <c r="BS121" s="972"/>
      <c r="BT121" s="972"/>
      <c r="BU121" s="972"/>
      <c r="BV121" s="972">
        <v>184906</v>
      </c>
      <c r="BW121" s="972"/>
      <c r="BX121" s="972"/>
      <c r="BY121" s="972"/>
      <c r="BZ121" s="972"/>
      <c r="CA121" s="972">
        <v>148942</v>
      </c>
      <c r="CB121" s="972"/>
      <c r="CC121" s="972"/>
      <c r="CD121" s="972"/>
      <c r="CE121" s="972"/>
      <c r="CF121" s="966">
        <v>2.7</v>
      </c>
      <c r="CG121" s="967"/>
      <c r="CH121" s="967"/>
      <c r="CI121" s="967"/>
      <c r="CJ121" s="967"/>
      <c r="CK121" s="1062"/>
      <c r="CL121" s="1063"/>
      <c r="CM121" s="1063"/>
      <c r="CN121" s="1063"/>
      <c r="CO121" s="1064"/>
      <c r="CP121" s="1072" t="s">
        <v>475</v>
      </c>
      <c r="CQ121" s="1073"/>
      <c r="CR121" s="1073"/>
      <c r="CS121" s="1073"/>
      <c r="CT121" s="1073"/>
      <c r="CU121" s="1073"/>
      <c r="CV121" s="1073"/>
      <c r="CW121" s="1073"/>
      <c r="CX121" s="1073"/>
      <c r="CY121" s="1073"/>
      <c r="CZ121" s="1073"/>
      <c r="DA121" s="1073"/>
      <c r="DB121" s="1073"/>
      <c r="DC121" s="1073"/>
      <c r="DD121" s="1073"/>
      <c r="DE121" s="1073"/>
      <c r="DF121" s="1074"/>
      <c r="DG121" s="971" t="s">
        <v>443</v>
      </c>
      <c r="DH121" s="972"/>
      <c r="DI121" s="972"/>
      <c r="DJ121" s="972"/>
      <c r="DK121" s="972"/>
      <c r="DL121" s="972">
        <v>770516</v>
      </c>
      <c r="DM121" s="972"/>
      <c r="DN121" s="972"/>
      <c r="DO121" s="972"/>
      <c r="DP121" s="972"/>
      <c r="DQ121" s="972">
        <v>939507</v>
      </c>
      <c r="DR121" s="972"/>
      <c r="DS121" s="972"/>
      <c r="DT121" s="972"/>
      <c r="DU121" s="972"/>
      <c r="DV121" s="973">
        <v>17.3</v>
      </c>
      <c r="DW121" s="973"/>
      <c r="DX121" s="973"/>
      <c r="DY121" s="973"/>
      <c r="DZ121" s="974"/>
    </row>
    <row r="122" spans="1:130" s="246" customFormat="1" ht="26.25" customHeight="1" x14ac:dyDescent="0.15">
      <c r="A122" s="1111"/>
      <c r="B122" s="998"/>
      <c r="C122" s="968" t="s">
        <v>452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435</v>
      </c>
      <c r="AB122" s="1011"/>
      <c r="AC122" s="1011"/>
      <c r="AD122" s="1011"/>
      <c r="AE122" s="1012"/>
      <c r="AF122" s="1013" t="s">
        <v>443</v>
      </c>
      <c r="AG122" s="1011"/>
      <c r="AH122" s="1011"/>
      <c r="AI122" s="1011"/>
      <c r="AJ122" s="1012"/>
      <c r="AK122" s="1013" t="s">
        <v>435</v>
      </c>
      <c r="AL122" s="1011"/>
      <c r="AM122" s="1011"/>
      <c r="AN122" s="1011"/>
      <c r="AO122" s="1012"/>
      <c r="AP122" s="1014" t="s">
        <v>435</v>
      </c>
      <c r="AQ122" s="1015"/>
      <c r="AR122" s="1015"/>
      <c r="AS122" s="1015"/>
      <c r="AT122" s="1016"/>
      <c r="AU122" s="1044"/>
      <c r="AV122" s="1045"/>
      <c r="AW122" s="1045"/>
      <c r="AX122" s="1045"/>
      <c r="AY122" s="1046"/>
      <c r="AZ122" s="1026" t="s">
        <v>476</v>
      </c>
      <c r="BA122" s="1017"/>
      <c r="BB122" s="1017"/>
      <c r="BC122" s="1017"/>
      <c r="BD122" s="1017"/>
      <c r="BE122" s="1017"/>
      <c r="BF122" s="1017"/>
      <c r="BG122" s="1017"/>
      <c r="BH122" s="1017"/>
      <c r="BI122" s="1017"/>
      <c r="BJ122" s="1017"/>
      <c r="BK122" s="1017"/>
      <c r="BL122" s="1017"/>
      <c r="BM122" s="1017"/>
      <c r="BN122" s="1017"/>
      <c r="BO122" s="1017"/>
      <c r="BP122" s="1018"/>
      <c r="BQ122" s="1049">
        <v>10239182</v>
      </c>
      <c r="BR122" s="1050"/>
      <c r="BS122" s="1050"/>
      <c r="BT122" s="1050"/>
      <c r="BU122" s="1050"/>
      <c r="BV122" s="1050">
        <v>9615272</v>
      </c>
      <c r="BW122" s="1050"/>
      <c r="BX122" s="1050"/>
      <c r="BY122" s="1050"/>
      <c r="BZ122" s="1050"/>
      <c r="CA122" s="1050">
        <v>9555961</v>
      </c>
      <c r="CB122" s="1050"/>
      <c r="CC122" s="1050"/>
      <c r="CD122" s="1050"/>
      <c r="CE122" s="1050"/>
      <c r="CF122" s="1070">
        <v>175.8</v>
      </c>
      <c r="CG122" s="1071"/>
      <c r="CH122" s="1071"/>
      <c r="CI122" s="1071"/>
      <c r="CJ122" s="1071"/>
      <c r="CK122" s="1062"/>
      <c r="CL122" s="1063"/>
      <c r="CM122" s="1063"/>
      <c r="CN122" s="1063"/>
      <c r="CO122" s="1064"/>
      <c r="CP122" s="1072" t="s">
        <v>477</v>
      </c>
      <c r="CQ122" s="1073"/>
      <c r="CR122" s="1073"/>
      <c r="CS122" s="1073"/>
      <c r="CT122" s="1073"/>
      <c r="CU122" s="1073"/>
      <c r="CV122" s="1073"/>
      <c r="CW122" s="1073"/>
      <c r="CX122" s="1073"/>
      <c r="CY122" s="1073"/>
      <c r="CZ122" s="1073"/>
      <c r="DA122" s="1073"/>
      <c r="DB122" s="1073"/>
      <c r="DC122" s="1073"/>
      <c r="DD122" s="1073"/>
      <c r="DE122" s="1073"/>
      <c r="DF122" s="1074"/>
      <c r="DG122" s="971" t="s">
        <v>435</v>
      </c>
      <c r="DH122" s="972"/>
      <c r="DI122" s="972"/>
      <c r="DJ122" s="972"/>
      <c r="DK122" s="972"/>
      <c r="DL122" s="972" t="s">
        <v>462</v>
      </c>
      <c r="DM122" s="972"/>
      <c r="DN122" s="972"/>
      <c r="DO122" s="972"/>
      <c r="DP122" s="972"/>
      <c r="DQ122" s="972" t="s">
        <v>436</v>
      </c>
      <c r="DR122" s="972"/>
      <c r="DS122" s="972"/>
      <c r="DT122" s="972"/>
      <c r="DU122" s="972"/>
      <c r="DV122" s="973" t="s">
        <v>443</v>
      </c>
      <c r="DW122" s="973"/>
      <c r="DX122" s="973"/>
      <c r="DY122" s="973"/>
      <c r="DZ122" s="974"/>
    </row>
    <row r="123" spans="1:130" s="246" customFormat="1" ht="26.25" customHeight="1" x14ac:dyDescent="0.15">
      <c r="A123" s="1111"/>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8521</v>
      </c>
      <c r="AB123" s="1011"/>
      <c r="AC123" s="1011"/>
      <c r="AD123" s="1011"/>
      <c r="AE123" s="1012"/>
      <c r="AF123" s="1013">
        <v>8441</v>
      </c>
      <c r="AG123" s="1011"/>
      <c r="AH123" s="1011"/>
      <c r="AI123" s="1011"/>
      <c r="AJ123" s="1012"/>
      <c r="AK123" s="1013">
        <v>8360</v>
      </c>
      <c r="AL123" s="1011"/>
      <c r="AM123" s="1011"/>
      <c r="AN123" s="1011"/>
      <c r="AO123" s="1012"/>
      <c r="AP123" s="1014">
        <v>0.2</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478</v>
      </c>
      <c r="BP123" s="1058"/>
      <c r="BQ123" s="1117">
        <v>17017855</v>
      </c>
      <c r="BR123" s="1118"/>
      <c r="BS123" s="1118"/>
      <c r="BT123" s="1118"/>
      <c r="BU123" s="1118"/>
      <c r="BV123" s="1118">
        <v>15949342</v>
      </c>
      <c r="BW123" s="1118"/>
      <c r="BX123" s="1118"/>
      <c r="BY123" s="1118"/>
      <c r="BZ123" s="1118"/>
      <c r="CA123" s="1118">
        <v>16025111</v>
      </c>
      <c r="CB123" s="1118"/>
      <c r="CC123" s="1118"/>
      <c r="CD123" s="1118"/>
      <c r="CE123" s="1118"/>
      <c r="CF123" s="1051"/>
      <c r="CG123" s="1052"/>
      <c r="CH123" s="1052"/>
      <c r="CI123" s="1052"/>
      <c r="CJ123" s="1053"/>
      <c r="CK123" s="1062"/>
      <c r="CL123" s="1063"/>
      <c r="CM123" s="1063"/>
      <c r="CN123" s="1063"/>
      <c r="CO123" s="1064"/>
      <c r="CP123" s="1072" t="s">
        <v>479</v>
      </c>
      <c r="CQ123" s="1073"/>
      <c r="CR123" s="1073"/>
      <c r="CS123" s="1073"/>
      <c r="CT123" s="1073"/>
      <c r="CU123" s="1073"/>
      <c r="CV123" s="1073"/>
      <c r="CW123" s="1073"/>
      <c r="CX123" s="1073"/>
      <c r="CY123" s="1073"/>
      <c r="CZ123" s="1073"/>
      <c r="DA123" s="1073"/>
      <c r="DB123" s="1073"/>
      <c r="DC123" s="1073"/>
      <c r="DD123" s="1073"/>
      <c r="DE123" s="1073"/>
      <c r="DF123" s="1074"/>
      <c r="DG123" s="1010" t="s">
        <v>435</v>
      </c>
      <c r="DH123" s="1011"/>
      <c r="DI123" s="1011"/>
      <c r="DJ123" s="1011"/>
      <c r="DK123" s="1012"/>
      <c r="DL123" s="1013" t="s">
        <v>435</v>
      </c>
      <c r="DM123" s="1011"/>
      <c r="DN123" s="1011"/>
      <c r="DO123" s="1011"/>
      <c r="DP123" s="1012"/>
      <c r="DQ123" s="1013" t="s">
        <v>436</v>
      </c>
      <c r="DR123" s="1011"/>
      <c r="DS123" s="1011"/>
      <c r="DT123" s="1011"/>
      <c r="DU123" s="1012"/>
      <c r="DV123" s="1014" t="s">
        <v>436</v>
      </c>
      <c r="DW123" s="1015"/>
      <c r="DX123" s="1015"/>
      <c r="DY123" s="1015"/>
      <c r="DZ123" s="1016"/>
    </row>
    <row r="124" spans="1:130" s="246" customFormat="1" ht="26.25" customHeight="1" thickBot="1" x14ac:dyDescent="0.2">
      <c r="A124" s="1111"/>
      <c r="B124" s="998"/>
      <c r="C124" s="968" t="s">
        <v>463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438</v>
      </c>
      <c r="AB124" s="1011"/>
      <c r="AC124" s="1011"/>
      <c r="AD124" s="1011"/>
      <c r="AE124" s="1012"/>
      <c r="AF124" s="1013" t="s">
        <v>443</v>
      </c>
      <c r="AG124" s="1011"/>
      <c r="AH124" s="1011"/>
      <c r="AI124" s="1011"/>
      <c r="AJ124" s="1012"/>
      <c r="AK124" s="1013" t="s">
        <v>438</v>
      </c>
      <c r="AL124" s="1011"/>
      <c r="AM124" s="1011"/>
      <c r="AN124" s="1011"/>
      <c r="AO124" s="1012"/>
      <c r="AP124" s="1014" t="s">
        <v>465</v>
      </c>
      <c r="AQ124" s="1015"/>
      <c r="AR124" s="1015"/>
      <c r="AS124" s="1015"/>
      <c r="AT124" s="1016"/>
      <c r="AU124" s="1113" t="s">
        <v>480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435</v>
      </c>
      <c r="BR124" s="1080"/>
      <c r="BS124" s="1080"/>
      <c r="BT124" s="1080"/>
      <c r="BU124" s="1080"/>
      <c r="BV124" s="1080" t="s">
        <v>436</v>
      </c>
      <c r="BW124" s="1080"/>
      <c r="BX124" s="1080"/>
      <c r="BY124" s="1080"/>
      <c r="BZ124" s="1080"/>
      <c r="CA124" s="1080" t="s">
        <v>435</v>
      </c>
      <c r="CB124" s="1080"/>
      <c r="CC124" s="1080"/>
      <c r="CD124" s="1080"/>
      <c r="CE124" s="1080"/>
      <c r="CF124" s="1081"/>
      <c r="CG124" s="1082"/>
      <c r="CH124" s="1082"/>
      <c r="CI124" s="1082"/>
      <c r="CJ124" s="1083"/>
      <c r="CK124" s="1065"/>
      <c r="CL124" s="1065"/>
      <c r="CM124" s="1065"/>
      <c r="CN124" s="1065"/>
      <c r="CO124" s="1066"/>
      <c r="CP124" s="1072" t="s">
        <v>481</v>
      </c>
      <c r="CQ124" s="1073"/>
      <c r="CR124" s="1073"/>
      <c r="CS124" s="1073"/>
      <c r="CT124" s="1073"/>
      <c r="CU124" s="1073"/>
      <c r="CV124" s="1073"/>
      <c r="CW124" s="1073"/>
      <c r="CX124" s="1073"/>
      <c r="CY124" s="1073"/>
      <c r="CZ124" s="1073"/>
      <c r="DA124" s="1073"/>
      <c r="DB124" s="1073"/>
      <c r="DC124" s="1073"/>
      <c r="DD124" s="1073"/>
      <c r="DE124" s="1073"/>
      <c r="DF124" s="1074"/>
      <c r="DG124" s="1057">
        <v>1566959</v>
      </c>
      <c r="DH124" s="1036"/>
      <c r="DI124" s="1036"/>
      <c r="DJ124" s="1036"/>
      <c r="DK124" s="1037"/>
      <c r="DL124" s="1035" t="s">
        <v>435</v>
      </c>
      <c r="DM124" s="1036"/>
      <c r="DN124" s="1036"/>
      <c r="DO124" s="1036"/>
      <c r="DP124" s="1037"/>
      <c r="DQ124" s="1035" t="s">
        <v>443</v>
      </c>
      <c r="DR124" s="1036"/>
      <c r="DS124" s="1036"/>
      <c r="DT124" s="1036"/>
      <c r="DU124" s="1037"/>
      <c r="DV124" s="1038" t="s">
        <v>465</v>
      </c>
      <c r="DW124" s="1039"/>
      <c r="DX124" s="1039"/>
      <c r="DY124" s="1039"/>
      <c r="DZ124" s="1040"/>
    </row>
    <row r="125" spans="1:130" s="246" customFormat="1" ht="26.25" customHeight="1" x14ac:dyDescent="0.15">
      <c r="A125" s="1111"/>
      <c r="B125" s="998"/>
      <c r="C125" s="968" t="s">
        <v>466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v>22824</v>
      </c>
      <c r="AB125" s="1011"/>
      <c r="AC125" s="1011"/>
      <c r="AD125" s="1011"/>
      <c r="AE125" s="1012"/>
      <c r="AF125" s="1013">
        <v>23069</v>
      </c>
      <c r="AG125" s="1011"/>
      <c r="AH125" s="1011"/>
      <c r="AI125" s="1011"/>
      <c r="AJ125" s="1012"/>
      <c r="AK125" s="1013">
        <v>22994</v>
      </c>
      <c r="AL125" s="1011"/>
      <c r="AM125" s="1011"/>
      <c r="AN125" s="1011"/>
      <c r="AO125" s="1012"/>
      <c r="AP125" s="1014">
        <v>0.4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482</v>
      </c>
      <c r="CL125" s="1060"/>
      <c r="CM125" s="1060"/>
      <c r="CN125" s="1060"/>
      <c r="CO125" s="1061"/>
      <c r="CP125" s="992" t="s">
        <v>483</v>
      </c>
      <c r="CQ125" s="941"/>
      <c r="CR125" s="941"/>
      <c r="CS125" s="941"/>
      <c r="CT125" s="941"/>
      <c r="CU125" s="941"/>
      <c r="CV125" s="941"/>
      <c r="CW125" s="941"/>
      <c r="CX125" s="941"/>
      <c r="CY125" s="941"/>
      <c r="CZ125" s="941"/>
      <c r="DA125" s="941"/>
      <c r="DB125" s="941"/>
      <c r="DC125" s="941"/>
      <c r="DD125" s="941"/>
      <c r="DE125" s="941"/>
      <c r="DF125" s="942"/>
      <c r="DG125" s="978" t="s">
        <v>462</v>
      </c>
      <c r="DH125" s="979"/>
      <c r="DI125" s="979"/>
      <c r="DJ125" s="979"/>
      <c r="DK125" s="979"/>
      <c r="DL125" s="979" t="s">
        <v>435</v>
      </c>
      <c r="DM125" s="979"/>
      <c r="DN125" s="979"/>
      <c r="DO125" s="979"/>
      <c r="DP125" s="979"/>
      <c r="DQ125" s="979" t="s">
        <v>435</v>
      </c>
      <c r="DR125" s="979"/>
      <c r="DS125" s="979"/>
      <c r="DT125" s="979"/>
      <c r="DU125" s="979"/>
      <c r="DV125" s="980" t="s">
        <v>465</v>
      </c>
      <c r="DW125" s="980"/>
      <c r="DX125" s="980"/>
      <c r="DY125" s="980"/>
      <c r="DZ125" s="981"/>
    </row>
    <row r="126" spans="1:130" s="246" customFormat="1" ht="26.25" customHeight="1" thickBot="1" x14ac:dyDescent="0.2">
      <c r="A126" s="1111"/>
      <c r="B126" s="998"/>
      <c r="C126" s="968" t="s">
        <v>468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435</v>
      </c>
      <c r="AB126" s="1011"/>
      <c r="AC126" s="1011"/>
      <c r="AD126" s="1011"/>
      <c r="AE126" s="1012"/>
      <c r="AF126" s="1013" t="s">
        <v>465</v>
      </c>
      <c r="AG126" s="1011"/>
      <c r="AH126" s="1011"/>
      <c r="AI126" s="1011"/>
      <c r="AJ126" s="1012"/>
      <c r="AK126" s="1013" t="s">
        <v>465</v>
      </c>
      <c r="AL126" s="1011"/>
      <c r="AM126" s="1011"/>
      <c r="AN126" s="1011"/>
      <c r="AO126" s="1012"/>
      <c r="AP126" s="1014" t="s">
        <v>465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484</v>
      </c>
      <c r="CQ126" s="1002"/>
      <c r="CR126" s="1002"/>
      <c r="CS126" s="1002"/>
      <c r="CT126" s="1002"/>
      <c r="CU126" s="1002"/>
      <c r="CV126" s="1002"/>
      <c r="CW126" s="1002"/>
      <c r="CX126" s="1002"/>
      <c r="CY126" s="1002"/>
      <c r="CZ126" s="1002"/>
      <c r="DA126" s="1002"/>
      <c r="DB126" s="1002"/>
      <c r="DC126" s="1002"/>
      <c r="DD126" s="1002"/>
      <c r="DE126" s="1002"/>
      <c r="DF126" s="1003"/>
      <c r="DG126" s="971" t="s">
        <v>443</v>
      </c>
      <c r="DH126" s="972"/>
      <c r="DI126" s="972"/>
      <c r="DJ126" s="972"/>
      <c r="DK126" s="972"/>
      <c r="DL126" s="972" t="s">
        <v>443</v>
      </c>
      <c r="DM126" s="972"/>
      <c r="DN126" s="972"/>
      <c r="DO126" s="972"/>
      <c r="DP126" s="972"/>
      <c r="DQ126" s="972" t="s">
        <v>436</v>
      </c>
      <c r="DR126" s="972"/>
      <c r="DS126" s="972"/>
      <c r="DT126" s="972"/>
      <c r="DU126" s="972"/>
      <c r="DV126" s="973" t="s">
        <v>435</v>
      </c>
      <c r="DW126" s="973"/>
      <c r="DX126" s="973"/>
      <c r="DY126" s="973"/>
      <c r="DZ126" s="974"/>
    </row>
    <row r="127" spans="1:130" s="246" customFormat="1" ht="26.25" customHeight="1" x14ac:dyDescent="0.15">
      <c r="A127" s="1112"/>
      <c r="B127" s="1000"/>
      <c r="C127" s="1054" t="s">
        <v>485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435</v>
      </c>
      <c r="AB127" s="1011"/>
      <c r="AC127" s="1011"/>
      <c r="AD127" s="1011"/>
      <c r="AE127" s="1012"/>
      <c r="AF127" s="1013" t="s">
        <v>435</v>
      </c>
      <c r="AG127" s="1011"/>
      <c r="AH127" s="1011"/>
      <c r="AI127" s="1011"/>
      <c r="AJ127" s="1012"/>
      <c r="AK127" s="1013" t="s">
        <v>443</v>
      </c>
      <c r="AL127" s="1011"/>
      <c r="AM127" s="1011"/>
      <c r="AN127" s="1011"/>
      <c r="AO127" s="1012"/>
      <c r="AP127" s="1014" t="s">
        <v>443</v>
      </c>
      <c r="AQ127" s="1015"/>
      <c r="AR127" s="1015"/>
      <c r="AS127" s="1015"/>
      <c r="AT127" s="1016"/>
      <c r="AU127" s="282"/>
      <c r="AV127" s="282"/>
      <c r="AW127" s="282"/>
      <c r="AX127" s="1084" t="s">
        <v>486</v>
      </c>
      <c r="AY127" s="1085"/>
      <c r="AZ127" s="1085"/>
      <c r="BA127" s="1085"/>
      <c r="BB127" s="1085"/>
      <c r="BC127" s="1085"/>
      <c r="BD127" s="1085"/>
      <c r="BE127" s="1086"/>
      <c r="BF127" s="1087" t="s">
        <v>487</v>
      </c>
      <c r="BG127" s="1085"/>
      <c r="BH127" s="1085"/>
      <c r="BI127" s="1085"/>
      <c r="BJ127" s="1085"/>
      <c r="BK127" s="1085"/>
      <c r="BL127" s="1086"/>
      <c r="BM127" s="1087" t="s">
        <v>488</v>
      </c>
      <c r="BN127" s="1085"/>
      <c r="BO127" s="1085"/>
      <c r="BP127" s="1085"/>
      <c r="BQ127" s="1085"/>
      <c r="BR127" s="1085"/>
      <c r="BS127" s="1086"/>
      <c r="BT127" s="1087" t="s">
        <v>489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490</v>
      </c>
      <c r="CQ127" s="1002"/>
      <c r="CR127" s="1002"/>
      <c r="CS127" s="1002"/>
      <c r="CT127" s="1002"/>
      <c r="CU127" s="1002"/>
      <c r="CV127" s="1002"/>
      <c r="CW127" s="1002"/>
      <c r="CX127" s="1002"/>
      <c r="CY127" s="1002"/>
      <c r="CZ127" s="1002"/>
      <c r="DA127" s="1002"/>
      <c r="DB127" s="1002"/>
      <c r="DC127" s="1002"/>
      <c r="DD127" s="1002"/>
      <c r="DE127" s="1002"/>
      <c r="DF127" s="1003"/>
      <c r="DG127" s="971" t="s">
        <v>443</v>
      </c>
      <c r="DH127" s="972"/>
      <c r="DI127" s="972"/>
      <c r="DJ127" s="972"/>
      <c r="DK127" s="972"/>
      <c r="DL127" s="972" t="s">
        <v>465</v>
      </c>
      <c r="DM127" s="972"/>
      <c r="DN127" s="972"/>
      <c r="DO127" s="972"/>
      <c r="DP127" s="972"/>
      <c r="DQ127" s="972" t="s">
        <v>465</v>
      </c>
      <c r="DR127" s="972"/>
      <c r="DS127" s="972"/>
      <c r="DT127" s="972"/>
      <c r="DU127" s="972"/>
      <c r="DV127" s="973" t="s">
        <v>436</v>
      </c>
      <c r="DW127" s="973"/>
      <c r="DX127" s="973"/>
      <c r="DY127" s="973"/>
      <c r="DZ127" s="974"/>
    </row>
    <row r="128" spans="1:130" s="246" customFormat="1" ht="26.25" customHeight="1" thickBot="1" x14ac:dyDescent="0.2">
      <c r="A128" s="1095" t="s">
        <v>491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492</v>
      </c>
      <c r="X128" s="1097"/>
      <c r="Y128" s="1097"/>
      <c r="Z128" s="1098"/>
      <c r="AA128" s="1099">
        <v>30232</v>
      </c>
      <c r="AB128" s="1100"/>
      <c r="AC128" s="1100"/>
      <c r="AD128" s="1100"/>
      <c r="AE128" s="1101"/>
      <c r="AF128" s="1102">
        <v>30232</v>
      </c>
      <c r="AG128" s="1100"/>
      <c r="AH128" s="1100"/>
      <c r="AI128" s="1100"/>
      <c r="AJ128" s="1101"/>
      <c r="AK128" s="1102">
        <v>30232</v>
      </c>
      <c r="AL128" s="1100"/>
      <c r="AM128" s="1100"/>
      <c r="AN128" s="1100"/>
      <c r="AO128" s="1101"/>
      <c r="AP128" s="1103"/>
      <c r="AQ128" s="1104"/>
      <c r="AR128" s="1104"/>
      <c r="AS128" s="1104"/>
      <c r="AT128" s="1105"/>
      <c r="AU128" s="282"/>
      <c r="AV128" s="282"/>
      <c r="AW128" s="282"/>
      <c r="AX128" s="940" t="s">
        <v>493</v>
      </c>
      <c r="AY128" s="941"/>
      <c r="AZ128" s="941"/>
      <c r="BA128" s="941"/>
      <c r="BB128" s="941"/>
      <c r="BC128" s="941"/>
      <c r="BD128" s="941"/>
      <c r="BE128" s="942"/>
      <c r="BF128" s="1106" t="s">
        <v>462</v>
      </c>
      <c r="BG128" s="1107"/>
      <c r="BH128" s="1107"/>
      <c r="BI128" s="1107"/>
      <c r="BJ128" s="1107"/>
      <c r="BK128" s="1107"/>
      <c r="BL128" s="1108"/>
      <c r="BM128" s="1106">
        <v>14.22</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494</v>
      </c>
      <c r="CQ128" s="1089"/>
      <c r="CR128" s="1089"/>
      <c r="CS128" s="1089"/>
      <c r="CT128" s="1089"/>
      <c r="CU128" s="1089"/>
      <c r="CV128" s="1089"/>
      <c r="CW128" s="1089"/>
      <c r="CX128" s="1089"/>
      <c r="CY128" s="1089"/>
      <c r="CZ128" s="1089"/>
      <c r="DA128" s="1089"/>
      <c r="DB128" s="1089"/>
      <c r="DC128" s="1089"/>
      <c r="DD128" s="1089"/>
      <c r="DE128" s="1089"/>
      <c r="DF128" s="1090"/>
      <c r="DG128" s="1091" t="s">
        <v>443</v>
      </c>
      <c r="DH128" s="1092"/>
      <c r="DI128" s="1092"/>
      <c r="DJ128" s="1092"/>
      <c r="DK128" s="1092"/>
      <c r="DL128" s="1092" t="s">
        <v>438</v>
      </c>
      <c r="DM128" s="1092"/>
      <c r="DN128" s="1092"/>
      <c r="DO128" s="1092"/>
      <c r="DP128" s="1092"/>
      <c r="DQ128" s="1092" t="s">
        <v>438</v>
      </c>
      <c r="DR128" s="1092"/>
      <c r="DS128" s="1092"/>
      <c r="DT128" s="1092"/>
      <c r="DU128" s="1092"/>
      <c r="DV128" s="1093" t="s">
        <v>438</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495</v>
      </c>
      <c r="X129" s="1126"/>
      <c r="Y129" s="1126"/>
      <c r="Z129" s="1127"/>
      <c r="AA129" s="1010">
        <v>6915468</v>
      </c>
      <c r="AB129" s="1011"/>
      <c r="AC129" s="1011"/>
      <c r="AD129" s="1011"/>
      <c r="AE129" s="1012"/>
      <c r="AF129" s="1013">
        <v>6696668</v>
      </c>
      <c r="AG129" s="1011"/>
      <c r="AH129" s="1011"/>
      <c r="AI129" s="1011"/>
      <c r="AJ129" s="1012"/>
      <c r="AK129" s="1013">
        <v>6537223</v>
      </c>
      <c r="AL129" s="1011"/>
      <c r="AM129" s="1011"/>
      <c r="AN129" s="1011"/>
      <c r="AO129" s="1012"/>
      <c r="AP129" s="1128"/>
      <c r="AQ129" s="1129"/>
      <c r="AR129" s="1129"/>
      <c r="AS129" s="1129"/>
      <c r="AT129" s="1130"/>
      <c r="AU129" s="284"/>
      <c r="AV129" s="284"/>
      <c r="AW129" s="284"/>
      <c r="AX129" s="1119" t="s">
        <v>496</v>
      </c>
      <c r="AY129" s="1002"/>
      <c r="AZ129" s="1002"/>
      <c r="BA129" s="1002"/>
      <c r="BB129" s="1002"/>
      <c r="BC129" s="1002"/>
      <c r="BD129" s="1002"/>
      <c r="BE129" s="1003"/>
      <c r="BF129" s="1120" t="s">
        <v>497</v>
      </c>
      <c r="BG129" s="1121"/>
      <c r="BH129" s="1121"/>
      <c r="BI129" s="1121"/>
      <c r="BJ129" s="1121"/>
      <c r="BK129" s="1121"/>
      <c r="BL129" s="1122"/>
      <c r="BM129" s="1120">
        <v>19.22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1171218</v>
      </c>
      <c r="AB130" s="1011"/>
      <c r="AC130" s="1011"/>
      <c r="AD130" s="1011"/>
      <c r="AE130" s="1012"/>
      <c r="AF130" s="1013">
        <v>1152161</v>
      </c>
      <c r="AG130" s="1011"/>
      <c r="AH130" s="1011"/>
      <c r="AI130" s="1011"/>
      <c r="AJ130" s="1012"/>
      <c r="AK130" s="1013">
        <v>1101571</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3.1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5744250</v>
      </c>
      <c r="AB131" s="1036"/>
      <c r="AC131" s="1036"/>
      <c r="AD131" s="1036"/>
      <c r="AE131" s="1037"/>
      <c r="AF131" s="1035">
        <v>5544507</v>
      </c>
      <c r="AG131" s="1036"/>
      <c r="AH131" s="1036"/>
      <c r="AI131" s="1036"/>
      <c r="AJ131" s="1037"/>
      <c r="AK131" s="1035">
        <v>5435652</v>
      </c>
      <c r="AL131" s="1036"/>
      <c r="AM131" s="1036"/>
      <c r="AN131" s="1036"/>
      <c r="AO131" s="1037"/>
      <c r="AP131" s="1166"/>
      <c r="AQ131" s="1167"/>
      <c r="AR131" s="1167"/>
      <c r="AS131" s="1167"/>
      <c r="AT131" s="1168"/>
      <c r="AU131" s="284"/>
      <c r="AV131" s="284"/>
      <c r="AW131" s="284"/>
      <c r="AX131" s="1138" t="s">
        <v>502</v>
      </c>
      <c r="AY131" s="1089"/>
      <c r="AZ131" s="1089"/>
      <c r="BA131" s="1089"/>
      <c r="BB131" s="1089"/>
      <c r="BC131" s="1089"/>
      <c r="BD131" s="1089"/>
      <c r="BE131" s="1090"/>
      <c r="BF131" s="1139" t="s">
        <v>503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505</v>
      </c>
      <c r="W132" s="1149"/>
      <c r="X132" s="1149"/>
      <c r="Y132" s="1149"/>
      <c r="Z132" s="1150"/>
      <c r="AA132" s="1151">
        <v>4.5810631019999999</v>
      </c>
      <c r="AB132" s="1152"/>
      <c r="AC132" s="1152"/>
      <c r="AD132" s="1152"/>
      <c r="AE132" s="1153"/>
      <c r="AF132" s="1154">
        <v>2.4509302630000001</v>
      </c>
      <c r="AG132" s="1152"/>
      <c r="AH132" s="1152"/>
      <c r="AI132" s="1152"/>
      <c r="AJ132" s="1153"/>
      <c r="AK132" s="1154">
        <v>2.2714846350000002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506</v>
      </c>
      <c r="W133" s="1132"/>
      <c r="X133" s="1132"/>
      <c r="Y133" s="1132"/>
      <c r="Z133" s="1133"/>
      <c r="AA133" s="1134">
        <v>5.2</v>
      </c>
      <c r="AB133" s="1135"/>
      <c r="AC133" s="1135"/>
      <c r="AD133" s="1135"/>
      <c r="AE133" s="1136"/>
      <c r="AF133" s="1134">
        <v>4</v>
      </c>
      <c r="AG133" s="1135"/>
      <c r="AH133" s="1135"/>
      <c r="AI133" s="1135"/>
      <c r="AJ133" s="1136"/>
      <c r="AK133" s="1134">
        <v>3.1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LDwoB9cy2YunlEpnnEi0brQpjEgTZWPHSFdtGo8kmGc83BYEXEDczzpXl2Mu+FNmRAZcxvrn412+s+sd/q+rg==" saltValue="/94HrHuFTNSUPwPzPjef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zoomScale="90" zoomScaleNormal="85" zoomScaleSheetLayoutView="90" workbookViewId="0">
      <selection activeCell="AL74" sqref="AL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qWHhXmoz/f6yxuu8NYLWoez3xMXCJgoy7pEuhO9pLUdKWETzNj8B8Rdt4x/wUZzHtVcvi+ChqoHljOHtGOXlw==" saltValue="17Siuk4CAaVyp59D2dBtd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2z7J1nU777BqNQlYtiynA6rGdq2IYhZYMtfn1gnY9Lp/9hYDdOh3k2bJu330hxDxvhGz6t4rPkCxvuVJyGy7w==" saltValue="6qlFhT6/t6J8v6Rhl6kep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515</v>
      </c>
      <c r="AL9" s="1175"/>
      <c r="AM9" s="1175"/>
      <c r="AN9" s="1176"/>
      <c r="AO9" s="312">
        <v>1712056</v>
      </c>
      <c r="AP9" s="312">
        <v>102390</v>
      </c>
      <c r="AQ9" s="313">
        <v>91459</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516</v>
      </c>
      <c r="AL10" s="1175"/>
      <c r="AM10" s="1175"/>
      <c r="AN10" s="1176"/>
      <c r="AO10" s="315">
        <v>210838</v>
      </c>
      <c r="AP10" s="315">
        <v>12609</v>
      </c>
      <c r="AQ10" s="316">
        <v>7901</v>
      </c>
      <c r="AR10" s="317">
        <v>59.6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517</v>
      </c>
      <c r="AL11" s="1175"/>
      <c r="AM11" s="1175"/>
      <c r="AN11" s="1176"/>
      <c r="AO11" s="315">
        <v>278466</v>
      </c>
      <c r="AP11" s="315">
        <v>16654</v>
      </c>
      <c r="AQ11" s="316">
        <v>14810</v>
      </c>
      <c r="AR11" s="317">
        <v>12.5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518</v>
      </c>
      <c r="AL12" s="1175"/>
      <c r="AM12" s="1175"/>
      <c r="AN12" s="1176"/>
      <c r="AO12" s="315">
        <v>6357</v>
      </c>
      <c r="AP12" s="315">
        <v>380</v>
      </c>
      <c r="AQ12" s="316">
        <v>2479</v>
      </c>
      <c r="AR12" s="317">
        <v>-84.7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521</v>
      </c>
      <c r="AL14" s="1175"/>
      <c r="AM14" s="1175"/>
      <c r="AN14" s="1176"/>
      <c r="AO14" s="315">
        <v>70081</v>
      </c>
      <c r="AP14" s="315">
        <v>4191</v>
      </c>
      <c r="AQ14" s="316">
        <v>6599</v>
      </c>
      <c r="AR14" s="317">
        <v>-36.5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522</v>
      </c>
      <c r="AL15" s="1175"/>
      <c r="AM15" s="1175"/>
      <c r="AN15" s="1176"/>
      <c r="AO15" s="315">
        <v>45029</v>
      </c>
      <c r="AP15" s="315">
        <v>2693</v>
      </c>
      <c r="AQ15" s="316">
        <v>2390</v>
      </c>
      <c r="AR15" s="317">
        <v>12.7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523</v>
      </c>
      <c r="AL16" s="1178"/>
      <c r="AM16" s="1178"/>
      <c r="AN16" s="1179"/>
      <c r="AO16" s="315">
        <v>-181827</v>
      </c>
      <c r="AP16" s="315">
        <v>-10874</v>
      </c>
      <c r="AQ16" s="316">
        <v>-8364</v>
      </c>
      <c r="AR16" s="317">
        <v>30</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2141000</v>
      </c>
      <c r="AP17" s="315">
        <v>128043</v>
      </c>
      <c r="AQ17" s="316">
        <v>117274</v>
      </c>
      <c r="AR17" s="317">
        <v>9.1999999999999993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528</v>
      </c>
      <c r="AL21" s="1170"/>
      <c r="AM21" s="1170"/>
      <c r="AN21" s="1171"/>
      <c r="AO21" s="327">
        <v>12.74</v>
      </c>
      <c r="AP21" s="328">
        <v>10.89</v>
      </c>
      <c r="AQ21" s="329">
        <v>1.85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529</v>
      </c>
      <c r="AL22" s="1170"/>
      <c r="AM22" s="1170"/>
      <c r="AN22" s="1171"/>
      <c r="AO22" s="332">
        <v>90.7</v>
      </c>
      <c r="AP22" s="333">
        <v>95.2</v>
      </c>
      <c r="AQ22" s="334">
        <v>-4.5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533</v>
      </c>
      <c r="AL32" s="1186"/>
      <c r="AM32" s="1186"/>
      <c r="AN32" s="1187"/>
      <c r="AO32" s="342">
        <v>1027678</v>
      </c>
      <c r="AP32" s="342">
        <v>61460</v>
      </c>
      <c r="AQ32" s="343">
        <v>72398</v>
      </c>
      <c r="AR32" s="344">
        <v>-15.1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534</v>
      </c>
      <c r="AL33" s="1186"/>
      <c r="AM33" s="1186"/>
      <c r="AN33" s="1187"/>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535</v>
      </c>
      <c r="AL34" s="1186"/>
      <c r="AM34" s="1186"/>
      <c r="AN34" s="1187"/>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536</v>
      </c>
      <c r="AL35" s="1186"/>
      <c r="AM35" s="1186"/>
      <c r="AN35" s="1187"/>
      <c r="AO35" s="342">
        <v>179021</v>
      </c>
      <c r="AP35" s="342">
        <v>10706</v>
      </c>
      <c r="AQ35" s="343">
        <v>20018</v>
      </c>
      <c r="AR35" s="344">
        <v>-46.5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537</v>
      </c>
      <c r="AL36" s="1186"/>
      <c r="AM36" s="1186"/>
      <c r="AN36" s="1187"/>
      <c r="AO36" s="342">
        <v>17220</v>
      </c>
      <c r="AP36" s="342">
        <v>1030</v>
      </c>
      <c r="AQ36" s="343">
        <v>2674</v>
      </c>
      <c r="AR36" s="344">
        <v>-61.5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538</v>
      </c>
      <c r="AL37" s="1186"/>
      <c r="AM37" s="1186"/>
      <c r="AN37" s="1187"/>
      <c r="AO37" s="342">
        <v>31354</v>
      </c>
      <c r="AP37" s="342">
        <v>1875</v>
      </c>
      <c r="AQ37" s="343">
        <v>1011</v>
      </c>
      <c r="AR37" s="344">
        <v>85.5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539</v>
      </c>
      <c r="AL38" s="1189"/>
      <c r="AM38" s="1189"/>
      <c r="AN38" s="1190"/>
      <c r="AO38" s="345" t="s">
        <v>520</v>
      </c>
      <c r="AP38" s="345" t="s">
        <v>520</v>
      </c>
      <c r="AQ38" s="346">
        <v>5</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540</v>
      </c>
      <c r="AL39" s="1189"/>
      <c r="AM39" s="1189"/>
      <c r="AN39" s="1190"/>
      <c r="AO39" s="342">
        <v>-30232</v>
      </c>
      <c r="AP39" s="342">
        <v>-1808</v>
      </c>
      <c r="AQ39" s="343">
        <v>-2985</v>
      </c>
      <c r="AR39" s="344">
        <v>-39.4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541</v>
      </c>
      <c r="AL40" s="1186"/>
      <c r="AM40" s="1186"/>
      <c r="AN40" s="1187"/>
      <c r="AO40" s="342">
        <v>-1101571</v>
      </c>
      <c r="AP40" s="342">
        <v>-65879</v>
      </c>
      <c r="AQ40" s="343">
        <v>-64844</v>
      </c>
      <c r="AR40" s="344">
        <v>1.6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123470</v>
      </c>
      <c r="AP41" s="342">
        <v>7384</v>
      </c>
      <c r="AQ41" s="343">
        <v>28277</v>
      </c>
      <c r="AR41" s="344">
        <v>-73.900000000000006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510</v>
      </c>
      <c r="AN49" s="1182" t="s">
        <v>545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1721482</v>
      </c>
      <c r="AN51" s="364">
        <v>96588</v>
      </c>
      <c r="AO51" s="365">
        <v>-15.5</v>
      </c>
      <c r="AP51" s="366">
        <v>101693</v>
      </c>
      <c r="AQ51" s="367">
        <v>-13.9</v>
      </c>
      <c r="AR51" s="368">
        <v>-1.6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433720</v>
      </c>
      <c r="AN52" s="372">
        <v>24335</v>
      </c>
      <c r="AO52" s="373">
        <v>-49.2</v>
      </c>
      <c r="AP52" s="374">
        <v>51066</v>
      </c>
      <c r="AQ52" s="375">
        <v>-6.5</v>
      </c>
      <c r="AR52" s="376">
        <v>-42.7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1938923</v>
      </c>
      <c r="AN53" s="364">
        <v>110524</v>
      </c>
      <c r="AO53" s="365">
        <v>14.4</v>
      </c>
      <c r="AP53" s="366">
        <v>96635</v>
      </c>
      <c r="AQ53" s="367">
        <v>-5</v>
      </c>
      <c r="AR53" s="368">
        <v>19.399999999999999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447922</v>
      </c>
      <c r="AN54" s="372">
        <v>25533</v>
      </c>
      <c r="AO54" s="373">
        <v>4.9000000000000004</v>
      </c>
      <c r="AP54" s="374">
        <v>44408</v>
      </c>
      <c r="AQ54" s="375">
        <v>-13</v>
      </c>
      <c r="AR54" s="376">
        <v>17.899999999999999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2050357</v>
      </c>
      <c r="AN55" s="364">
        <v>119485</v>
      </c>
      <c r="AO55" s="365">
        <v>8.1</v>
      </c>
      <c r="AP55" s="366">
        <v>97062</v>
      </c>
      <c r="AQ55" s="367">
        <v>0.4</v>
      </c>
      <c r="AR55" s="368">
        <v>7.7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448919</v>
      </c>
      <c r="AN56" s="372">
        <v>26161</v>
      </c>
      <c r="AO56" s="373">
        <v>2.5</v>
      </c>
      <c r="AP56" s="374">
        <v>50112</v>
      </c>
      <c r="AQ56" s="375">
        <v>12.8</v>
      </c>
      <c r="AR56" s="376">
        <v>-10.3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2539457</v>
      </c>
      <c r="AN57" s="364">
        <v>150024</v>
      </c>
      <c r="AO57" s="365">
        <v>25.6</v>
      </c>
      <c r="AP57" s="366">
        <v>106005</v>
      </c>
      <c r="AQ57" s="367">
        <v>9.1999999999999993</v>
      </c>
      <c r="AR57" s="368">
        <v>16.399999999999999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1160232</v>
      </c>
      <c r="AN58" s="372">
        <v>68543</v>
      </c>
      <c r="AO58" s="373">
        <v>162</v>
      </c>
      <c r="AP58" s="374">
        <v>58359</v>
      </c>
      <c r="AQ58" s="375">
        <v>16.5</v>
      </c>
      <c r="AR58" s="376">
        <v>145.5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1582671</v>
      </c>
      <c r="AN59" s="364">
        <v>94652</v>
      </c>
      <c r="AO59" s="365">
        <v>-36.9</v>
      </c>
      <c r="AP59" s="366">
        <v>98507</v>
      </c>
      <c r="AQ59" s="367">
        <v>-7.1</v>
      </c>
      <c r="AR59" s="368">
        <v>-29.8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579381</v>
      </c>
      <c r="AN60" s="372">
        <v>34650</v>
      </c>
      <c r="AO60" s="373">
        <v>-49.4</v>
      </c>
      <c r="AP60" s="374">
        <v>47567</v>
      </c>
      <c r="AQ60" s="375">
        <v>-18.5</v>
      </c>
      <c r="AR60" s="376">
        <v>-30.9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1966578</v>
      </c>
      <c r="AN61" s="379">
        <v>114255</v>
      </c>
      <c r="AO61" s="380">
        <v>-0.9</v>
      </c>
      <c r="AP61" s="381">
        <v>99980</v>
      </c>
      <c r="AQ61" s="382">
        <v>-3.3</v>
      </c>
      <c r="AR61" s="368">
        <v>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614035</v>
      </c>
      <c r="AN62" s="372">
        <v>35844</v>
      </c>
      <c r="AO62" s="373">
        <v>14.2</v>
      </c>
      <c r="AP62" s="374">
        <v>50302</v>
      </c>
      <c r="AQ62" s="375">
        <v>-1.7</v>
      </c>
      <c r="AR62" s="376">
        <v>15.9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Gm0rxl12Ws4ofl+bfS6SDMEFiQ7iaRnflFS++m6A1bdugnaA1gEhzkQSbr4ZEH6rkH2zqxTh5DfFSMfjzySA==" saltValue="lzGXTS6NRqvSav0UrvUu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32"/>
  <sheetViews>
    <sheetView showGridLines="0" zoomScale="85" zoomScaleNormal="85" zoomScaleSheetLayoutView="55" workbookViewId="0">
      <selection activeCell="BK46" sqref="BK4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iAkyc05MAoQ44CnfKOTG8pvPVifPHgDzpvBmija0AVE1bjSRH7nBJnEKJQt/qsjnsVf1kB/XQEunkabl9DWIA==" saltValue="blysruPP8S146XpA3EH4v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x6UDl40/zO7JQqJjTDASiRxdNb0FeACXfd0mWmdYY7tMe/p1NlaXxBY0nx2mLOtdi6ENiEpT3vcxfxZWxHYAg==" saltValue="Lc0PfU+kVLvRxKKOdYsqZ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70C0"/>
    <pageSetUpPr fitToPage="1"/>
  </sheetPr>
  <dimension ref="B1:J53"/>
  <sheetViews>
    <sheetView showGridLines="0" zoomScale="130" zoomScaleNormal="13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15.19</v>
      </c>
      <c r="G47" s="12">
        <v>15.24</v>
      </c>
      <c r="H47" s="12">
        <v>15.75</v>
      </c>
      <c r="I47" s="12">
        <v>16.27</v>
      </c>
      <c r="J47" s="13">
        <v>16.670000000000002</v>
      </c>
    </row>
    <row r="48" spans="2:10" ht="57.75" customHeight="1" x14ac:dyDescent="0.15">
      <c r="B48" s="14"/>
      <c r="C48" s="1196" t="s">
        <v>4</v>
      </c>
      <c r="D48" s="1196"/>
      <c r="E48" s="1197"/>
      <c r="F48" s="15">
        <v>4.4000000000000004</v>
      </c>
      <c r="G48" s="16">
        <v>6.49</v>
      </c>
      <c r="H48" s="16">
        <v>4.67</v>
      </c>
      <c r="I48" s="16">
        <v>3.32</v>
      </c>
      <c r="J48" s="17">
        <v>4.22</v>
      </c>
    </row>
    <row r="49" spans="2:10" ht="57.75" customHeight="1" thickBot="1" x14ac:dyDescent="0.2">
      <c r="B49" s="18"/>
      <c r="C49" s="1198" t="s">
        <v>5</v>
      </c>
      <c r="D49" s="1198"/>
      <c r="E49" s="1199"/>
      <c r="F49" s="19" t="s">
        <v>566</v>
      </c>
      <c r="G49" s="20">
        <v>2.08</v>
      </c>
      <c r="H49" s="20" t="s">
        <v>567</v>
      </c>
      <c r="I49" s="20" t="s">
        <v>568</v>
      </c>
      <c r="J49" s="21">
        <v>0.83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AJBPKHF8YCBYCst7l4tXYpARA/gIBc9PrSf8wRHawNkAQIBHvWaK3e4nIi+RMPackzFOyguWI2Q9Rm3Amav1g==" saltValue="4GgxDG3hblqX2rn6PBR6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70C0"/>
    <pageSetUpPr fitToPage="1"/>
  </sheetPr>
  <dimension ref="A1:P45"/>
  <sheetViews>
    <sheetView showGridLines="0" zoomScale="85" zoomScaleNormal="85" zoomScaleSheetLayoutView="100" workbookViewId="0">
      <selection activeCell="F33" sqref="F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569</v>
      </c>
      <c r="D34" s="1206"/>
      <c r="E34" s="1207"/>
      <c r="F34" s="32">
        <v>5.72</v>
      </c>
      <c r="G34" s="33">
        <v>5.16</v>
      </c>
      <c r="H34" s="33">
        <v>9.3000000000000007</v>
      </c>
      <c r="I34" s="33">
        <v>9.64</v>
      </c>
      <c r="J34" s="34">
        <v>10.43</v>
      </c>
      <c r="K34" s="22"/>
      <c r="L34" s="22"/>
      <c r="M34" s="22"/>
      <c r="N34" s="22"/>
      <c r="O34" s="22"/>
      <c r="P34" s="22"/>
    </row>
    <row r="35" spans="1:16" ht="39" customHeight="1" x14ac:dyDescent="0.15">
      <c r="A35" s="22"/>
      <c r="B35" s="35"/>
      <c r="C35" s="1200" t="s">
        <v>570</v>
      </c>
      <c r="D35" s="1201"/>
      <c r="E35" s="1202"/>
      <c r="F35" s="36">
        <v>4.3899999999999997</v>
      </c>
      <c r="G35" s="37">
        <v>6.48</v>
      </c>
      <c r="H35" s="37">
        <v>4.67</v>
      </c>
      <c r="I35" s="37">
        <v>3.31</v>
      </c>
      <c r="J35" s="38">
        <v>4.21</v>
      </c>
      <c r="K35" s="22"/>
      <c r="L35" s="22"/>
      <c r="M35" s="22"/>
      <c r="N35" s="22"/>
      <c r="O35" s="22"/>
      <c r="P35" s="22"/>
    </row>
    <row r="36" spans="1:16" ht="39" customHeight="1" x14ac:dyDescent="0.15">
      <c r="A36" s="22"/>
      <c r="B36" s="35"/>
      <c r="C36" s="1200" t="s">
        <v>571</v>
      </c>
      <c r="D36" s="1201"/>
      <c r="E36" s="1202"/>
      <c r="F36" s="36">
        <v>2</v>
      </c>
      <c r="G36" s="37">
        <v>1.78</v>
      </c>
      <c r="H36" s="37">
        <v>1.1599999999999999</v>
      </c>
      <c r="I36" s="37">
        <v>1.77</v>
      </c>
      <c r="J36" s="38">
        <v>1.1599999999999999</v>
      </c>
      <c r="K36" s="22"/>
      <c r="L36" s="22"/>
      <c r="M36" s="22"/>
      <c r="N36" s="22"/>
      <c r="O36" s="22"/>
      <c r="P36" s="22"/>
    </row>
    <row r="37" spans="1:16" ht="39" customHeight="1" x14ac:dyDescent="0.15">
      <c r="A37" s="22"/>
      <c r="B37" s="35"/>
      <c r="C37" s="1200" t="s">
        <v>572</v>
      </c>
      <c r="D37" s="1201"/>
      <c r="E37" s="1202"/>
      <c r="F37" s="36">
        <v>0.98</v>
      </c>
      <c r="G37" s="37">
        <v>0.84</v>
      </c>
      <c r="H37" s="37">
        <v>1.2</v>
      </c>
      <c r="I37" s="37">
        <v>0.78</v>
      </c>
      <c r="J37" s="38">
        <v>0.81</v>
      </c>
      <c r="K37" s="22"/>
      <c r="L37" s="22"/>
      <c r="M37" s="22"/>
      <c r="N37" s="22"/>
      <c r="O37" s="22"/>
      <c r="P37" s="22"/>
    </row>
    <row r="38" spans="1:16" ht="39" customHeight="1" x14ac:dyDescent="0.15">
      <c r="A38" s="22"/>
      <c r="B38" s="35"/>
      <c r="C38" s="1200" t="s">
        <v>573</v>
      </c>
      <c r="D38" s="1201"/>
      <c r="E38" s="1202"/>
      <c r="F38" s="36" t="s">
        <v>520</v>
      </c>
      <c r="G38" s="37" t="s">
        <v>520</v>
      </c>
      <c r="H38" s="37" t="s">
        <v>520</v>
      </c>
      <c r="I38" s="37">
        <v>0.2</v>
      </c>
      <c r="J38" s="38">
        <v>0.45</v>
      </c>
      <c r="K38" s="22"/>
      <c r="L38" s="22"/>
      <c r="M38" s="22"/>
      <c r="N38" s="22"/>
      <c r="O38" s="22"/>
      <c r="P38" s="22"/>
    </row>
    <row r="39" spans="1:16" ht="39" customHeight="1" x14ac:dyDescent="0.15">
      <c r="A39" s="22"/>
      <c r="B39" s="35"/>
      <c r="C39" s="1200" t="s">
        <v>574</v>
      </c>
      <c r="D39" s="1201"/>
      <c r="E39" s="1202"/>
      <c r="F39" s="36">
        <v>0.09</v>
      </c>
      <c r="G39" s="37">
        <v>0.05</v>
      </c>
      <c r="H39" s="37">
        <v>0.05</v>
      </c>
      <c r="I39" s="37">
        <v>7.0000000000000007E-2</v>
      </c>
      <c r="J39" s="38">
        <v>0.05</v>
      </c>
      <c r="K39" s="22"/>
      <c r="L39" s="22"/>
      <c r="M39" s="22"/>
      <c r="N39" s="22"/>
      <c r="O39" s="22"/>
      <c r="P39" s="22"/>
    </row>
    <row r="40" spans="1:16" ht="39" customHeight="1" x14ac:dyDescent="0.15">
      <c r="A40" s="22"/>
      <c r="B40" s="35"/>
      <c r="C40" s="1200" t="s">
        <v>575</v>
      </c>
      <c r="D40" s="1201"/>
      <c r="E40" s="1202"/>
      <c r="F40" s="36">
        <v>0</v>
      </c>
      <c r="G40" s="37">
        <v>0</v>
      </c>
      <c r="H40" s="37">
        <v>0</v>
      </c>
      <c r="I40" s="37">
        <v>0</v>
      </c>
      <c r="J40" s="38">
        <v>0</v>
      </c>
      <c r="K40" s="22"/>
      <c r="L40" s="22"/>
      <c r="M40" s="22"/>
      <c r="N40" s="22"/>
      <c r="O40" s="22"/>
      <c r="P40" s="22"/>
    </row>
    <row r="41" spans="1:16" ht="39" customHeight="1" x14ac:dyDescent="0.15">
      <c r="A41" s="22"/>
      <c r="B41" s="35"/>
      <c r="C41" s="1200" t="s">
        <v>576</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577</v>
      </c>
      <c r="D42" s="1201"/>
      <c r="E42" s="1202"/>
      <c r="F42" s="36" t="s">
        <v>520</v>
      </c>
      <c r="G42" s="37" t="s">
        <v>520</v>
      </c>
      <c r="H42" s="37" t="s">
        <v>520</v>
      </c>
      <c r="I42" s="37" t="s">
        <v>520</v>
      </c>
      <c r="J42" s="38" t="s">
        <v>520</v>
      </c>
      <c r="K42" s="22"/>
      <c r="L42" s="22"/>
      <c r="M42" s="22"/>
      <c r="N42" s="22"/>
      <c r="O42" s="22"/>
      <c r="P42" s="22"/>
    </row>
    <row r="43" spans="1:16" ht="39" customHeight="1" thickBot="1" x14ac:dyDescent="0.2">
      <c r="A43" s="22"/>
      <c r="B43" s="40"/>
      <c r="C43" s="1203" t="s">
        <v>578</v>
      </c>
      <c r="D43" s="1204"/>
      <c r="E43" s="1205"/>
      <c r="F43" s="41">
        <v>0.52</v>
      </c>
      <c r="G43" s="42">
        <v>2.76</v>
      </c>
      <c r="H43" s="42">
        <v>0.15</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tWBDIiqmYSHYF02tIvVghKTcO2U6A38a3lsqC3wsdpcDC2JT/cefcYP/YnxWmCO7rv1ZJlJ6RVf0i2UBc34yg==" saltValue="ZSLPFOTa/K6H/bvrGYJD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F0"/>
    <pageSetUpPr fitToPage="1"/>
  </sheetPr>
  <dimension ref="A1:U62"/>
  <sheetViews>
    <sheetView showGridLines="0" zoomScale="85" zoomScaleNormal="85" zoomScaleSheetLayoutView="55" workbookViewId="0">
      <selection activeCell="J44" sqref="J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1314</v>
      </c>
      <c r="L45" s="60">
        <v>1207</v>
      </c>
      <c r="M45" s="60">
        <v>1158</v>
      </c>
      <c r="N45" s="60">
        <v>1079</v>
      </c>
      <c r="O45" s="61">
        <v>1028</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520</v>
      </c>
      <c r="L46" s="64" t="s">
        <v>520</v>
      </c>
      <c r="M46" s="64" t="s">
        <v>520</v>
      </c>
      <c r="N46" s="64" t="s">
        <v>520</v>
      </c>
      <c r="O46" s="65" t="s">
        <v>520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520</v>
      </c>
      <c r="L47" s="64" t="s">
        <v>520</v>
      </c>
      <c r="M47" s="64" t="s">
        <v>520</v>
      </c>
      <c r="N47" s="64" t="s">
        <v>520</v>
      </c>
      <c r="O47" s="65" t="s">
        <v>520</v>
      </c>
      <c r="P47" s="48"/>
      <c r="Q47" s="48"/>
      <c r="R47" s="48"/>
      <c r="S47" s="48"/>
      <c r="T47" s="48"/>
      <c r="U47" s="48"/>
    </row>
    <row r="48" spans="1:21" ht="30.75" customHeight="1" x14ac:dyDescent="0.15">
      <c r="A48" s="48"/>
      <c r="B48" s="1210"/>
      <c r="C48" s="1211"/>
      <c r="D48" s="62"/>
      <c r="E48" s="1216" t="s">
        <v>15</v>
      </c>
      <c r="F48" s="1216"/>
      <c r="G48" s="1216"/>
      <c r="H48" s="1216"/>
      <c r="I48" s="1216"/>
      <c r="J48" s="1217"/>
      <c r="K48" s="63">
        <v>279</v>
      </c>
      <c r="L48" s="64">
        <v>282</v>
      </c>
      <c r="M48" s="64">
        <v>260</v>
      </c>
      <c r="N48" s="64">
        <v>187</v>
      </c>
      <c r="O48" s="65">
        <v>179</v>
      </c>
      <c r="P48" s="48"/>
      <c r="Q48" s="48"/>
      <c r="R48" s="48"/>
      <c r="S48" s="48"/>
      <c r="T48" s="48"/>
      <c r="U48" s="48"/>
    </row>
    <row r="49" spans="1:21" ht="30.75" customHeight="1" x14ac:dyDescent="0.15">
      <c r="A49" s="48"/>
      <c r="B49" s="1210"/>
      <c r="C49" s="1211"/>
      <c r="D49" s="62"/>
      <c r="E49" s="1216" t="s">
        <v>16</v>
      </c>
      <c r="F49" s="1216"/>
      <c r="G49" s="1216"/>
      <c r="H49" s="1216"/>
      <c r="I49" s="1216"/>
      <c r="J49" s="1217"/>
      <c r="K49" s="63">
        <v>28</v>
      </c>
      <c r="L49" s="64">
        <v>17</v>
      </c>
      <c r="M49" s="64">
        <v>16</v>
      </c>
      <c r="N49" s="64">
        <v>20</v>
      </c>
      <c r="O49" s="65">
        <v>17</v>
      </c>
      <c r="P49" s="48"/>
      <c r="Q49" s="48"/>
      <c r="R49" s="48"/>
      <c r="S49" s="48"/>
      <c r="T49" s="48"/>
      <c r="U49" s="48"/>
    </row>
    <row r="50" spans="1:21" ht="30.75" customHeight="1" x14ac:dyDescent="0.15">
      <c r="A50" s="48"/>
      <c r="B50" s="1210"/>
      <c r="C50" s="1211"/>
      <c r="D50" s="62"/>
      <c r="E50" s="1216" t="s">
        <v>17</v>
      </c>
      <c r="F50" s="1216"/>
      <c r="G50" s="1216"/>
      <c r="H50" s="1216"/>
      <c r="I50" s="1216"/>
      <c r="J50" s="1217"/>
      <c r="K50" s="63">
        <v>33</v>
      </c>
      <c r="L50" s="64">
        <v>31</v>
      </c>
      <c r="M50" s="64">
        <v>31</v>
      </c>
      <c r="N50" s="64">
        <v>32</v>
      </c>
      <c r="O50" s="65">
        <v>31</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520</v>
      </c>
      <c r="L51" s="64" t="s">
        <v>520</v>
      </c>
      <c r="M51" s="64" t="s">
        <v>520</v>
      </c>
      <c r="N51" s="64" t="s">
        <v>520</v>
      </c>
      <c r="O51" s="65" t="s">
        <v>520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1293</v>
      </c>
      <c r="L52" s="64">
        <v>1260</v>
      </c>
      <c r="M52" s="64">
        <v>1202</v>
      </c>
      <c r="N52" s="64">
        <v>1182</v>
      </c>
      <c r="O52" s="65">
        <v>1132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361</v>
      </c>
      <c r="L53" s="69">
        <v>277</v>
      </c>
      <c r="M53" s="69">
        <v>263</v>
      </c>
      <c r="N53" s="69">
        <v>136</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zoK8f+atN4El06lH0ARbQyJMT6QmW8du9WVJzw4iW12kIST7a6cwdf5QTZP2+DI4mOfVdp3IywzM0xblMQPYA==" saltValue="1cOs+xsV37caORPF89yG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70C0"/>
    <pageSetUpPr fitToPage="1"/>
  </sheetPr>
  <dimension ref="B1:M86"/>
  <sheetViews>
    <sheetView showGridLines="0" zoomScaleNormal="100" zoomScaleSheetLayoutView="100" workbookViewId="0">
      <selection activeCell="L47" sqref="L4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34" t="s">
        <v>30</v>
      </c>
      <c r="C41" s="1235"/>
      <c r="D41" s="101"/>
      <c r="E41" s="1240" t="s">
        <v>31</v>
      </c>
      <c r="F41" s="1240"/>
      <c r="G41" s="1240"/>
      <c r="H41" s="1241"/>
      <c r="I41" s="102">
        <v>9013</v>
      </c>
      <c r="J41" s="103">
        <v>8702</v>
      </c>
      <c r="K41" s="103">
        <v>8455</v>
      </c>
      <c r="L41" s="103">
        <v>8219</v>
      </c>
      <c r="M41" s="104">
        <v>8371</v>
      </c>
    </row>
    <row r="42" spans="2:13" ht="27.75" customHeight="1" x14ac:dyDescent="0.15">
      <c r="B42" s="1236"/>
      <c r="C42" s="1237"/>
      <c r="D42" s="105"/>
      <c r="E42" s="1242" t="s">
        <v>32</v>
      </c>
      <c r="F42" s="1242"/>
      <c r="G42" s="1242"/>
      <c r="H42" s="1243"/>
      <c r="I42" s="106">
        <v>154</v>
      </c>
      <c r="J42" s="107">
        <v>219</v>
      </c>
      <c r="K42" s="107">
        <v>175</v>
      </c>
      <c r="L42" s="107">
        <v>134</v>
      </c>
      <c r="M42" s="108">
        <v>95</v>
      </c>
    </row>
    <row r="43" spans="2:13" ht="27.75" customHeight="1" x14ac:dyDescent="0.15">
      <c r="B43" s="1236"/>
      <c r="C43" s="1237"/>
      <c r="D43" s="105"/>
      <c r="E43" s="1242" t="s">
        <v>33</v>
      </c>
      <c r="F43" s="1242"/>
      <c r="G43" s="1242"/>
      <c r="H43" s="1243"/>
      <c r="I43" s="106">
        <v>2906</v>
      </c>
      <c r="J43" s="107">
        <v>2849</v>
      </c>
      <c r="K43" s="107">
        <v>2119</v>
      </c>
      <c r="L43" s="107">
        <v>1921</v>
      </c>
      <c r="M43" s="108">
        <v>1928</v>
      </c>
    </row>
    <row r="44" spans="2:13" ht="27.75" customHeight="1" x14ac:dyDescent="0.15">
      <c r="B44" s="1236"/>
      <c r="C44" s="1237"/>
      <c r="D44" s="105"/>
      <c r="E44" s="1242" t="s">
        <v>34</v>
      </c>
      <c r="F44" s="1242"/>
      <c r="G44" s="1242"/>
      <c r="H44" s="1243"/>
      <c r="I44" s="106">
        <v>46</v>
      </c>
      <c r="J44" s="107">
        <v>169</v>
      </c>
      <c r="K44" s="107">
        <v>150</v>
      </c>
      <c r="L44" s="107">
        <v>123</v>
      </c>
      <c r="M44" s="108">
        <v>117</v>
      </c>
    </row>
    <row r="45" spans="2:13" ht="27.75" customHeight="1" x14ac:dyDescent="0.15">
      <c r="B45" s="1236"/>
      <c r="C45" s="1237"/>
      <c r="D45" s="105"/>
      <c r="E45" s="1242" t="s">
        <v>35</v>
      </c>
      <c r="F45" s="1242"/>
      <c r="G45" s="1242"/>
      <c r="H45" s="1243"/>
      <c r="I45" s="106">
        <v>2032</v>
      </c>
      <c r="J45" s="107">
        <v>1931</v>
      </c>
      <c r="K45" s="107">
        <v>1903</v>
      </c>
      <c r="L45" s="107">
        <v>1789</v>
      </c>
      <c r="M45" s="108">
        <v>1659</v>
      </c>
    </row>
    <row r="46" spans="2:13" ht="27.75" customHeight="1" x14ac:dyDescent="0.15">
      <c r="B46" s="1236"/>
      <c r="C46" s="1237"/>
      <c r="D46" s="109"/>
      <c r="E46" s="1242" t="s">
        <v>36</v>
      </c>
      <c r="F46" s="1242"/>
      <c r="G46" s="1242"/>
      <c r="H46" s="1243"/>
      <c r="I46" s="106" t="s">
        <v>520</v>
      </c>
      <c r="J46" s="107" t="s">
        <v>520</v>
      </c>
      <c r="K46" s="107" t="s">
        <v>520</v>
      </c>
      <c r="L46" s="107" t="s">
        <v>520</v>
      </c>
      <c r="M46" s="108" t="s">
        <v>520</v>
      </c>
    </row>
    <row r="47" spans="2:13" ht="27.75" customHeight="1" x14ac:dyDescent="0.15">
      <c r="B47" s="1236"/>
      <c r="C47" s="1237"/>
      <c r="D47" s="110"/>
      <c r="E47" s="1244" t="s">
        <v>37</v>
      </c>
      <c r="F47" s="1245"/>
      <c r="G47" s="1245"/>
      <c r="H47" s="1246"/>
      <c r="I47" s="106" t="s">
        <v>520</v>
      </c>
      <c r="J47" s="107" t="s">
        <v>520</v>
      </c>
      <c r="K47" s="107" t="s">
        <v>520</v>
      </c>
      <c r="L47" s="107" t="s">
        <v>520</v>
      </c>
      <c r="M47" s="108" t="s">
        <v>520</v>
      </c>
    </row>
    <row r="48" spans="2:13" ht="27.75" customHeight="1" x14ac:dyDescent="0.15">
      <c r="B48" s="1236"/>
      <c r="C48" s="1237"/>
      <c r="D48" s="105"/>
      <c r="E48" s="1242" t="s">
        <v>38</v>
      </c>
      <c r="F48" s="1242"/>
      <c r="G48" s="1242"/>
      <c r="H48" s="1243"/>
      <c r="I48" s="106" t="s">
        <v>520</v>
      </c>
      <c r="J48" s="107" t="s">
        <v>520</v>
      </c>
      <c r="K48" s="107" t="s">
        <v>520</v>
      </c>
      <c r="L48" s="107" t="s">
        <v>520</v>
      </c>
      <c r="M48" s="108" t="s">
        <v>520</v>
      </c>
    </row>
    <row r="49" spans="2:13" ht="27.75" customHeight="1" x14ac:dyDescent="0.15">
      <c r="B49" s="1238"/>
      <c r="C49" s="1239"/>
      <c r="D49" s="105"/>
      <c r="E49" s="1242" t="s">
        <v>39</v>
      </c>
      <c r="F49" s="1242"/>
      <c r="G49" s="1242"/>
      <c r="H49" s="1243"/>
      <c r="I49" s="106" t="s">
        <v>520</v>
      </c>
      <c r="J49" s="107" t="s">
        <v>520</v>
      </c>
      <c r="K49" s="107" t="s">
        <v>520</v>
      </c>
      <c r="L49" s="107" t="s">
        <v>520</v>
      </c>
      <c r="M49" s="108" t="s">
        <v>520</v>
      </c>
    </row>
    <row r="50" spans="2:13" ht="27.75" customHeight="1" x14ac:dyDescent="0.15">
      <c r="B50" s="1247" t="s">
        <v>40</v>
      </c>
      <c r="C50" s="1248"/>
      <c r="D50" s="111"/>
      <c r="E50" s="1242" t="s">
        <v>41</v>
      </c>
      <c r="F50" s="1242"/>
      <c r="G50" s="1242"/>
      <c r="H50" s="1243"/>
      <c r="I50" s="106">
        <v>5433</v>
      </c>
      <c r="J50" s="107">
        <v>5978</v>
      </c>
      <c r="K50" s="107">
        <v>6558</v>
      </c>
      <c r="L50" s="107">
        <v>6149</v>
      </c>
      <c r="M50" s="108">
        <v>6320</v>
      </c>
    </row>
    <row r="51" spans="2:13" ht="27.75" customHeight="1" x14ac:dyDescent="0.15">
      <c r="B51" s="1236"/>
      <c r="C51" s="1237"/>
      <c r="D51" s="105"/>
      <c r="E51" s="1242" t="s">
        <v>42</v>
      </c>
      <c r="F51" s="1242"/>
      <c r="G51" s="1242"/>
      <c r="H51" s="1243"/>
      <c r="I51" s="106">
        <v>310</v>
      </c>
      <c r="J51" s="107">
        <v>269</v>
      </c>
      <c r="K51" s="107">
        <v>221</v>
      </c>
      <c r="L51" s="107">
        <v>185</v>
      </c>
      <c r="M51" s="108">
        <v>149</v>
      </c>
    </row>
    <row r="52" spans="2:13" ht="27.75" customHeight="1" x14ac:dyDescent="0.15">
      <c r="B52" s="1238"/>
      <c r="C52" s="1239"/>
      <c r="D52" s="105"/>
      <c r="E52" s="1242" t="s">
        <v>43</v>
      </c>
      <c r="F52" s="1242"/>
      <c r="G52" s="1242"/>
      <c r="H52" s="1243"/>
      <c r="I52" s="106">
        <v>10608</v>
      </c>
      <c r="J52" s="107">
        <v>10334</v>
      </c>
      <c r="K52" s="107">
        <v>10239</v>
      </c>
      <c r="L52" s="107">
        <v>9615</v>
      </c>
      <c r="M52" s="108">
        <v>9556</v>
      </c>
    </row>
    <row r="53" spans="2:13" ht="27.75" customHeight="1" thickBot="1" x14ac:dyDescent="0.2">
      <c r="B53" s="1249" t="s">
        <v>44</v>
      </c>
      <c r="C53" s="1250"/>
      <c r="D53" s="112"/>
      <c r="E53" s="1251" t="s">
        <v>45</v>
      </c>
      <c r="F53" s="1251"/>
      <c r="G53" s="1251"/>
      <c r="H53" s="1252"/>
      <c r="I53" s="113">
        <v>-2201</v>
      </c>
      <c r="J53" s="114">
        <v>-2711</v>
      </c>
      <c r="K53" s="114">
        <v>-4216</v>
      </c>
      <c r="L53" s="114">
        <v>-3764</v>
      </c>
      <c r="M53" s="115">
        <v>-3855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n1MfiU49PelqsNooR9oVBFKNM7rC4d5gs1w9sRzxL0AU3i95ui0MyYxn4FGoWvshxA34/7AyxCwhWZ1hQgFoA==" saltValue="tM37Y5yVQXE+xnKwLleq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48</v>
      </c>
      <c r="D55" s="1261"/>
      <c r="E55" s="1262"/>
      <c r="F55" s="127">
        <v>1089</v>
      </c>
      <c r="G55" s="127">
        <v>1089</v>
      </c>
      <c r="H55" s="128">
        <v>1090</v>
      </c>
    </row>
    <row r="56" spans="2:8" ht="52.5" customHeight="1" x14ac:dyDescent="0.15">
      <c r="B56" s="129"/>
      <c r="C56" s="1263" t="s">
        <v>49</v>
      </c>
      <c r="D56" s="1263"/>
      <c r="E56" s="1264"/>
      <c r="F56" s="130">
        <v>928</v>
      </c>
      <c r="G56" s="130">
        <v>968</v>
      </c>
      <c r="H56" s="131">
        <v>969</v>
      </c>
    </row>
    <row r="57" spans="2:8" ht="53.25" customHeight="1" x14ac:dyDescent="0.15">
      <c r="B57" s="129"/>
      <c r="C57" s="1265" t="s">
        <v>50</v>
      </c>
      <c r="D57" s="1265"/>
      <c r="E57" s="1266"/>
      <c r="F57" s="132">
        <v>4092</v>
      </c>
      <c r="G57" s="132">
        <v>3643</v>
      </c>
      <c r="H57" s="133">
        <v>3812</v>
      </c>
    </row>
    <row r="58" spans="2:8" ht="45.75" customHeight="1" x14ac:dyDescent="0.15">
      <c r="B58" s="134"/>
      <c r="C58" s="1253" t="s">
        <v>608</v>
      </c>
      <c r="D58" s="1254"/>
      <c r="E58" s="1255"/>
      <c r="F58" s="135">
        <v>2822</v>
      </c>
      <c r="G58" s="135">
        <v>2384</v>
      </c>
      <c r="H58" s="136">
        <v>2567</v>
      </c>
    </row>
    <row r="59" spans="2:8" ht="45.75" customHeight="1" x14ac:dyDescent="0.15">
      <c r="B59" s="134"/>
      <c r="C59" s="1253" t="s">
        <v>609</v>
      </c>
      <c r="D59" s="1254"/>
      <c r="E59" s="1255"/>
      <c r="F59" s="135">
        <v>488</v>
      </c>
      <c r="G59" s="135">
        <v>481</v>
      </c>
      <c r="H59" s="136">
        <v>456</v>
      </c>
    </row>
    <row r="60" spans="2:8" ht="45.75" customHeight="1" x14ac:dyDescent="0.15">
      <c r="B60" s="134"/>
      <c r="C60" s="1253" t="s">
        <v>610</v>
      </c>
      <c r="D60" s="1254"/>
      <c r="E60" s="1255"/>
      <c r="F60" s="135">
        <v>407</v>
      </c>
      <c r="G60" s="135">
        <v>407</v>
      </c>
      <c r="H60" s="136">
        <v>408</v>
      </c>
    </row>
    <row r="61" spans="2:8" ht="45.75" customHeight="1" x14ac:dyDescent="0.15">
      <c r="B61" s="134"/>
      <c r="C61" s="1253" t="s">
        <v>611</v>
      </c>
      <c r="D61" s="1254"/>
      <c r="E61" s="1255"/>
      <c r="F61" s="135">
        <v>102</v>
      </c>
      <c r="G61" s="135">
        <v>103</v>
      </c>
      <c r="H61" s="136">
        <v>103</v>
      </c>
    </row>
    <row r="62" spans="2:8" ht="45.75" customHeight="1" thickBot="1" x14ac:dyDescent="0.2">
      <c r="B62" s="137"/>
      <c r="C62" s="1256" t="s">
        <v>612</v>
      </c>
      <c r="D62" s="1257"/>
      <c r="E62" s="1258"/>
      <c r="F62" s="138">
        <v>100</v>
      </c>
      <c r="G62" s="138">
        <v>100</v>
      </c>
      <c r="H62" s="139">
        <v>100</v>
      </c>
    </row>
    <row r="63" spans="2:8" ht="52.5" customHeight="1" thickBot="1" x14ac:dyDescent="0.2">
      <c r="B63" s="140"/>
      <c r="C63" s="1259" t="s">
        <v>51</v>
      </c>
      <c r="D63" s="1259"/>
      <c r="E63" s="1260"/>
      <c r="F63" s="141">
        <v>6109</v>
      </c>
      <c r="G63" s="141">
        <v>5700</v>
      </c>
      <c r="H63" s="142">
        <v>5871</v>
      </c>
    </row>
    <row r="64" spans="2:8" ht="15" customHeight="1" x14ac:dyDescent="0.15"/>
    <row r="65" ht="0" hidden="1" customHeight="1" x14ac:dyDescent="0.15"/>
    <row r="66" ht="0" hidden="1" customHeight="1" x14ac:dyDescent="0.15"/>
  </sheetData>
  <sheetProtection algorithmName="SHA-512" hashValue="xXfs5g6Of/3tlVbIpPnn8b6h1lfKvvRxXh4DVsiv3HpYpkm777/gV8PomPPAl4oXyTwfWg8r+ZhmzbDXcOXV0w==" saltValue="dUcSYzU+dmlXFxhsFmSl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96588</v>
      </c>
      <c r="E3" s="161"/>
      <c r="F3" s="162">
        <v>101693</v>
      </c>
      <c r="G3" s="163"/>
      <c r="H3" s="164"/>
    </row>
    <row r="4" spans="1:8" x14ac:dyDescent="0.15">
      <c r="A4" s="165"/>
      <c r="B4" s="166"/>
      <c r="C4" s="167"/>
      <c r="D4" s="168">
        <v>24335</v>
      </c>
      <c r="E4" s="169"/>
      <c r="F4" s="170">
        <v>51066</v>
      </c>
      <c r="G4" s="171"/>
      <c r="H4" s="172"/>
    </row>
    <row r="5" spans="1:8" x14ac:dyDescent="0.15">
      <c r="A5" s="153" t="s">
        <v>553</v>
      </c>
      <c r="B5" s="158"/>
      <c r="C5" s="159"/>
      <c r="D5" s="160">
        <v>110524</v>
      </c>
      <c r="E5" s="161"/>
      <c r="F5" s="162">
        <v>96635</v>
      </c>
      <c r="G5" s="163"/>
      <c r="H5" s="164"/>
    </row>
    <row r="6" spans="1:8" x14ac:dyDescent="0.15">
      <c r="A6" s="165"/>
      <c r="B6" s="166"/>
      <c r="C6" s="167"/>
      <c r="D6" s="168">
        <v>25533</v>
      </c>
      <c r="E6" s="169"/>
      <c r="F6" s="170">
        <v>44408</v>
      </c>
      <c r="G6" s="171"/>
      <c r="H6" s="172"/>
    </row>
    <row r="7" spans="1:8" x14ac:dyDescent="0.15">
      <c r="A7" s="153" t="s">
        <v>554</v>
      </c>
      <c r="B7" s="158"/>
      <c r="C7" s="159"/>
      <c r="D7" s="160">
        <v>119485</v>
      </c>
      <c r="E7" s="161"/>
      <c r="F7" s="162">
        <v>97062</v>
      </c>
      <c r="G7" s="163"/>
      <c r="H7" s="164"/>
    </row>
    <row r="8" spans="1:8" x14ac:dyDescent="0.15">
      <c r="A8" s="165"/>
      <c r="B8" s="166"/>
      <c r="C8" s="167"/>
      <c r="D8" s="168">
        <v>26161</v>
      </c>
      <c r="E8" s="169"/>
      <c r="F8" s="170">
        <v>50112</v>
      </c>
      <c r="G8" s="171"/>
      <c r="H8" s="172"/>
    </row>
    <row r="9" spans="1:8" x14ac:dyDescent="0.15">
      <c r="A9" s="153" t="s">
        <v>555</v>
      </c>
      <c r="B9" s="158"/>
      <c r="C9" s="159"/>
      <c r="D9" s="160">
        <v>150024</v>
      </c>
      <c r="E9" s="161"/>
      <c r="F9" s="162">
        <v>106005</v>
      </c>
      <c r="G9" s="163"/>
      <c r="H9" s="164"/>
    </row>
    <row r="10" spans="1:8" x14ac:dyDescent="0.15">
      <c r="A10" s="165"/>
      <c r="B10" s="166"/>
      <c r="C10" s="167"/>
      <c r="D10" s="168">
        <v>68543</v>
      </c>
      <c r="E10" s="169"/>
      <c r="F10" s="170">
        <v>58359</v>
      </c>
      <c r="G10" s="171"/>
      <c r="H10" s="172"/>
    </row>
    <row r="11" spans="1:8" x14ac:dyDescent="0.15">
      <c r="A11" s="153" t="s">
        <v>556</v>
      </c>
      <c r="B11" s="158"/>
      <c r="C11" s="159"/>
      <c r="D11" s="160">
        <v>94652</v>
      </c>
      <c r="E11" s="161"/>
      <c r="F11" s="162">
        <v>98507</v>
      </c>
      <c r="G11" s="163"/>
      <c r="H11" s="164"/>
    </row>
    <row r="12" spans="1:8" x14ac:dyDescent="0.15">
      <c r="A12" s="165"/>
      <c r="B12" s="166"/>
      <c r="C12" s="173"/>
      <c r="D12" s="168">
        <v>34650</v>
      </c>
      <c r="E12" s="169"/>
      <c r="F12" s="170">
        <v>47567</v>
      </c>
      <c r="G12" s="171"/>
      <c r="H12" s="172"/>
    </row>
    <row r="13" spans="1:8" x14ac:dyDescent="0.15">
      <c r="A13" s="153"/>
      <c r="B13" s="158"/>
      <c r="C13" s="174"/>
      <c r="D13" s="175">
        <v>114255</v>
      </c>
      <c r="E13" s="176"/>
      <c r="F13" s="177">
        <v>99980</v>
      </c>
      <c r="G13" s="178"/>
      <c r="H13" s="164"/>
    </row>
    <row r="14" spans="1:8" x14ac:dyDescent="0.15">
      <c r="A14" s="165"/>
      <c r="B14" s="166"/>
      <c r="C14" s="167"/>
      <c r="D14" s="168">
        <v>35844</v>
      </c>
      <c r="E14" s="169"/>
      <c r="F14" s="170">
        <v>50302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4.4000000000000004</v>
      </c>
      <c r="C19" s="179">
        <f>ROUND(VALUE(SUBSTITUTE(実質収支比率等に係る経年分析!G$48,"▲","-")),2)</f>
        <v>6.49</v>
      </c>
      <c r="D19" s="179">
        <f>ROUND(VALUE(SUBSTITUTE(実質収支比率等に係る経年分析!H$48,"▲","-")),2)</f>
        <v>4.67</v>
      </c>
      <c r="E19" s="179">
        <f>ROUND(VALUE(SUBSTITUTE(実質収支比率等に係る経年分析!I$48,"▲","-")),2)</f>
        <v>3.32</v>
      </c>
      <c r="F19" s="179">
        <f>ROUND(VALUE(SUBSTITUTE(実質収支比率等に係る経年分析!J$48,"▲","-")),2)</f>
        <v>4.22</v>
      </c>
    </row>
    <row r="20" spans="1:11" x14ac:dyDescent="0.15">
      <c r="A20" s="179" t="s">
        <v>55</v>
      </c>
      <c r="B20" s="179">
        <f>ROUND(VALUE(SUBSTITUTE(実質収支比率等に係る経年分析!F$47,"▲","-")),2)</f>
        <v>15.19</v>
      </c>
      <c r="C20" s="179">
        <f>ROUND(VALUE(SUBSTITUTE(実質収支比率等に係る経年分析!G$47,"▲","-")),2)</f>
        <v>15.24</v>
      </c>
      <c r="D20" s="179">
        <f>ROUND(VALUE(SUBSTITUTE(実質収支比率等に係る経年分析!H$47,"▲","-")),2)</f>
        <v>15.75</v>
      </c>
      <c r="E20" s="179">
        <f>ROUND(VALUE(SUBSTITUTE(実質収支比率等に係る経年分析!I$47,"▲","-")),2)</f>
        <v>16.27</v>
      </c>
      <c r="F20" s="179">
        <f>ROUND(VALUE(SUBSTITUTE(実質収支比率等に係る経年分析!J$47,"▲","-")),2)</f>
        <v>16.670000000000002</v>
      </c>
    </row>
    <row r="21" spans="1:11" x14ac:dyDescent="0.15">
      <c r="A21" s="179" t="s">
        <v>56</v>
      </c>
      <c r="B21" s="179">
        <f>IF(ISNUMBER(VALUE(SUBSTITUTE(実質収支比率等に係る経年分析!F$49,"▲","-"))),ROUND(VALUE(SUBSTITUTE(実質収支比率等に係る経年分析!F$49,"▲","-")),2),NA())</f>
        <v>-1.95</v>
      </c>
      <c r="C21" s="179">
        <f>IF(ISNUMBER(VALUE(SUBSTITUTE(実質収支比率等に係る経年分析!G$49,"▲","-"))),ROUND(VALUE(SUBSTITUTE(実質収支比率等に係る経年分析!G$49,"▲","-")),2),NA())</f>
        <v>2.08</v>
      </c>
      <c r="D21" s="179">
        <f>IF(ISNUMBER(VALUE(SUBSTITUTE(実質収支比率等に係る経年分析!H$49,"▲","-"))),ROUND(VALUE(SUBSTITUTE(実質収支比率等に係る経年分析!H$49,"▲","-")),2),NA())</f>
        <v>-2.02</v>
      </c>
      <c r="E21" s="179">
        <f>IF(ISNUMBER(VALUE(SUBSTITUTE(実質収支比率等に係る経年分析!I$49,"▲","-"))),ROUND(VALUE(SUBSTITUTE(実質収支比率等に係る経年分析!I$49,"▲","-")),2),NA())</f>
        <v>-1.5</v>
      </c>
      <c r="F21" s="179">
        <f>IF(ISNUMBER(VALUE(SUBSTITUTE(実質収支比率等に係る経年分析!J$49,"▲","-"))),ROUND(VALUE(SUBSTITUTE(実質収支比率等に係る経年分析!J$49,"▲","-")),2),NA())</f>
        <v>0.83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2.76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0.15</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内子町介護保険サービス事業特別会計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小田高校寄宿舎特別会計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内子町後期高齢者医療保険事業特別会計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内子町公共下水道事業会計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0.45</v>
      </c>
    </row>
    <row r="33" spans="1:16" x14ac:dyDescent="0.15">
      <c r="A33" s="180" t="str">
        <f>IF(連結実質赤字比率に係る赤字・黒字の構成分析!C$37="",NA(),連結実質赤字比率に係る赤字・黒字の構成分析!C$37)</f>
        <v>内子町介護保険事業特別会計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0.81</v>
      </c>
    </row>
    <row r="34" spans="1:16" x14ac:dyDescent="0.15">
      <c r="A34" s="180" t="str">
        <f>IF(連結実質赤字比率に係る赤字・黒字の構成分析!C$36="",NA(),連結実質赤字比率に係る赤字・黒字の構成分析!C$36)</f>
        <v>内子町国民健康保険事業特別会計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1.1599999999999999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1.1599999999999999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4.3899999999999997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4.21</v>
      </c>
    </row>
    <row r="36" spans="1:16" x14ac:dyDescent="0.15">
      <c r="A36" s="180" t="str">
        <f>IF(連結実質赤字比率に係る赤字・黒字の構成分析!C$34="",NA(),連結実質赤字比率に係る赤字・黒字の構成分析!C$34)</f>
        <v>内子町水道事業会計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5.16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9.3000000000000007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9.64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1293</v>
      </c>
      <c r="E42" s="181"/>
      <c r="F42" s="181"/>
      <c r="G42" s="181">
        <f>'実質公債費比率（分子）の構造'!L$52</f>
        <v>1260</v>
      </c>
      <c r="H42" s="181"/>
      <c r="I42" s="181"/>
      <c r="J42" s="181">
        <f>'実質公債費比率（分子）の構造'!M$52</f>
        <v>1202</v>
      </c>
      <c r="K42" s="181"/>
      <c r="L42" s="181"/>
      <c r="M42" s="181">
        <f>'実質公債費比率（分子）の構造'!N$52</f>
        <v>1182</v>
      </c>
      <c r="N42" s="181"/>
      <c r="O42" s="181"/>
      <c r="P42" s="181">
        <f>'実質公債費比率（分子）の構造'!O$52</f>
        <v>1132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33</v>
      </c>
      <c r="C44" s="181"/>
      <c r="D44" s="181"/>
      <c r="E44" s="181">
        <f>'実質公債費比率（分子）の構造'!L$50</f>
        <v>31</v>
      </c>
      <c r="F44" s="181"/>
      <c r="G44" s="181"/>
      <c r="H44" s="181">
        <f>'実質公債費比率（分子）の構造'!M$50</f>
        <v>31</v>
      </c>
      <c r="I44" s="181"/>
      <c r="J44" s="181"/>
      <c r="K44" s="181">
        <f>'実質公債費比率（分子）の構造'!N$50</f>
        <v>32</v>
      </c>
      <c r="L44" s="181"/>
      <c r="M44" s="181"/>
      <c r="N44" s="181">
        <f>'実質公債費比率（分子）の構造'!O$50</f>
        <v>31</v>
      </c>
      <c r="O44" s="181"/>
      <c r="P44" s="181"/>
    </row>
    <row r="45" spans="1:16" x14ac:dyDescent="0.15">
      <c r="A45" s="181" t="s">
        <v>66</v>
      </c>
      <c r="B45" s="181">
        <f>'実質公債費比率（分子）の構造'!K$49</f>
        <v>28</v>
      </c>
      <c r="C45" s="181"/>
      <c r="D45" s="181"/>
      <c r="E45" s="181">
        <f>'実質公債費比率（分子）の構造'!L$49</f>
        <v>17</v>
      </c>
      <c r="F45" s="181"/>
      <c r="G45" s="181"/>
      <c r="H45" s="181">
        <f>'実質公債費比率（分子）の構造'!M$49</f>
        <v>16</v>
      </c>
      <c r="I45" s="181"/>
      <c r="J45" s="181"/>
      <c r="K45" s="181">
        <f>'実質公債費比率（分子）の構造'!N$49</f>
        <v>20</v>
      </c>
      <c r="L45" s="181"/>
      <c r="M45" s="181"/>
      <c r="N45" s="181">
        <f>'実質公債費比率（分子）の構造'!O$49</f>
        <v>17</v>
      </c>
      <c r="O45" s="181"/>
      <c r="P45" s="181"/>
    </row>
    <row r="46" spans="1:16" x14ac:dyDescent="0.15">
      <c r="A46" s="181" t="s">
        <v>67</v>
      </c>
      <c r="B46" s="181">
        <f>'実質公債費比率（分子）の構造'!K$48</f>
        <v>279</v>
      </c>
      <c r="C46" s="181"/>
      <c r="D46" s="181"/>
      <c r="E46" s="181">
        <f>'実質公債費比率（分子）の構造'!L$48</f>
        <v>282</v>
      </c>
      <c r="F46" s="181"/>
      <c r="G46" s="181"/>
      <c r="H46" s="181">
        <f>'実質公債費比率（分子）の構造'!M$48</f>
        <v>260</v>
      </c>
      <c r="I46" s="181"/>
      <c r="J46" s="181"/>
      <c r="K46" s="181">
        <f>'実質公債費比率（分子）の構造'!N$48</f>
        <v>187</v>
      </c>
      <c r="L46" s="181"/>
      <c r="M46" s="181"/>
      <c r="N46" s="181">
        <f>'実質公債費比率（分子）の構造'!O$48</f>
        <v>179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1314</v>
      </c>
      <c r="C49" s="181"/>
      <c r="D49" s="181"/>
      <c r="E49" s="181">
        <f>'実質公債費比率（分子）の構造'!L$45</f>
        <v>1207</v>
      </c>
      <c r="F49" s="181"/>
      <c r="G49" s="181"/>
      <c r="H49" s="181">
        <f>'実質公債費比率（分子）の構造'!M$45</f>
        <v>1158</v>
      </c>
      <c r="I49" s="181"/>
      <c r="J49" s="181"/>
      <c r="K49" s="181">
        <f>'実質公債費比率（分子）の構造'!N$45</f>
        <v>1079</v>
      </c>
      <c r="L49" s="181"/>
      <c r="M49" s="181"/>
      <c r="N49" s="181">
        <f>'実質公債費比率（分子）の構造'!O$45</f>
        <v>1028</v>
      </c>
      <c r="O49" s="181"/>
      <c r="P49" s="181"/>
    </row>
    <row r="50" spans="1:16" x14ac:dyDescent="0.15">
      <c r="A50" s="181" t="s">
        <v>71</v>
      </c>
      <c r="B50" s="181" t="e">
        <f>NA()</f>
        <v>#N/A</v>
      </c>
      <c r="C50" s="181">
        <f>IF(ISNUMBER('実質公債費比率（分子）の構造'!K$53),'実質公債費比率（分子）の構造'!K$53,NA())</f>
        <v>361</v>
      </c>
      <c r="D50" s="181" t="e">
        <f>NA()</f>
        <v>#N/A</v>
      </c>
      <c r="E50" s="181" t="e">
        <f>NA()</f>
        <v>#N/A</v>
      </c>
      <c r="F50" s="181">
        <f>IF(ISNUMBER('実質公債費比率（分子）の構造'!L$53),'実質公債費比率（分子）の構造'!L$53,NA())</f>
        <v>277</v>
      </c>
      <c r="G50" s="181" t="e">
        <f>NA()</f>
        <v>#N/A</v>
      </c>
      <c r="H50" s="181" t="e">
        <f>NA()</f>
        <v>#N/A</v>
      </c>
      <c r="I50" s="181">
        <f>IF(ISNUMBER('実質公債費比率（分子）の構造'!M$53),'実質公債費比率（分子）の構造'!M$53,NA())</f>
        <v>263</v>
      </c>
      <c r="J50" s="181" t="e">
        <f>NA()</f>
        <v>#N/A</v>
      </c>
      <c r="K50" s="181" t="e">
        <f>NA()</f>
        <v>#N/A</v>
      </c>
      <c r="L50" s="181">
        <f>IF(ISNUMBER('実質公債費比率（分子）の構造'!N$53),'実質公債費比率（分子）の構造'!N$53,NA())</f>
        <v>136</v>
      </c>
      <c r="M50" s="181" t="e">
        <f>NA()</f>
        <v>#N/A</v>
      </c>
      <c r="N50" s="181" t="e">
        <f>NA()</f>
        <v>#N/A</v>
      </c>
      <c r="O50" s="181">
        <f>IF(ISNUMBER('実質公債費比率（分子）の構造'!O$53),'実質公債費比率（分子）の構造'!O$53,NA())</f>
        <v>123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10608</v>
      </c>
      <c r="E56" s="180"/>
      <c r="F56" s="180"/>
      <c r="G56" s="180">
        <f>'将来負担比率（分子）の構造'!J$52</f>
        <v>10334</v>
      </c>
      <c r="H56" s="180"/>
      <c r="I56" s="180"/>
      <c r="J56" s="180">
        <f>'将来負担比率（分子）の構造'!K$52</f>
        <v>10239</v>
      </c>
      <c r="K56" s="180"/>
      <c r="L56" s="180"/>
      <c r="M56" s="180">
        <f>'将来負担比率（分子）の構造'!L$52</f>
        <v>9615</v>
      </c>
      <c r="N56" s="180"/>
      <c r="O56" s="180"/>
      <c r="P56" s="180">
        <f>'将来負担比率（分子）の構造'!M$52</f>
        <v>9556</v>
      </c>
    </row>
    <row r="57" spans="1:16" x14ac:dyDescent="0.15">
      <c r="A57" s="180" t="s">
        <v>42</v>
      </c>
      <c r="B57" s="180"/>
      <c r="C57" s="180"/>
      <c r="D57" s="180">
        <f>'将来負担比率（分子）の構造'!I$51</f>
        <v>310</v>
      </c>
      <c r="E57" s="180"/>
      <c r="F57" s="180"/>
      <c r="G57" s="180">
        <f>'将来負担比率（分子）の構造'!J$51</f>
        <v>269</v>
      </c>
      <c r="H57" s="180"/>
      <c r="I57" s="180"/>
      <c r="J57" s="180">
        <f>'将来負担比率（分子）の構造'!K$51</f>
        <v>221</v>
      </c>
      <c r="K57" s="180"/>
      <c r="L57" s="180"/>
      <c r="M57" s="180">
        <f>'将来負担比率（分子）の構造'!L$51</f>
        <v>185</v>
      </c>
      <c r="N57" s="180"/>
      <c r="O57" s="180"/>
      <c r="P57" s="180">
        <f>'将来負担比率（分子）の構造'!M$51</f>
        <v>149</v>
      </c>
    </row>
    <row r="58" spans="1:16" x14ac:dyDescent="0.15">
      <c r="A58" s="180" t="s">
        <v>41</v>
      </c>
      <c r="B58" s="180"/>
      <c r="C58" s="180"/>
      <c r="D58" s="180">
        <f>'将来負担比率（分子）の構造'!I$50</f>
        <v>5433</v>
      </c>
      <c r="E58" s="180"/>
      <c r="F58" s="180"/>
      <c r="G58" s="180">
        <f>'将来負担比率（分子）の構造'!J$50</f>
        <v>5978</v>
      </c>
      <c r="H58" s="180"/>
      <c r="I58" s="180"/>
      <c r="J58" s="180">
        <f>'将来負担比率（分子）の構造'!K$50</f>
        <v>6558</v>
      </c>
      <c r="K58" s="180"/>
      <c r="L58" s="180"/>
      <c r="M58" s="180">
        <f>'将来負担比率（分子）の構造'!L$50</f>
        <v>6149</v>
      </c>
      <c r="N58" s="180"/>
      <c r="O58" s="180"/>
      <c r="P58" s="180">
        <f>'将来負担比率（分子）の構造'!M$50</f>
        <v>6320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2032</v>
      </c>
      <c r="C62" s="180"/>
      <c r="D62" s="180"/>
      <c r="E62" s="180">
        <f>'将来負担比率（分子）の構造'!J$45</f>
        <v>1931</v>
      </c>
      <c r="F62" s="180"/>
      <c r="G62" s="180"/>
      <c r="H62" s="180">
        <f>'将来負担比率（分子）の構造'!K$45</f>
        <v>1903</v>
      </c>
      <c r="I62" s="180"/>
      <c r="J62" s="180"/>
      <c r="K62" s="180">
        <f>'将来負担比率（分子）の構造'!L$45</f>
        <v>1789</v>
      </c>
      <c r="L62" s="180"/>
      <c r="M62" s="180"/>
      <c r="N62" s="180">
        <f>'将来負担比率（分子）の構造'!M$45</f>
        <v>1659</v>
      </c>
      <c r="O62" s="180"/>
      <c r="P62" s="180"/>
    </row>
    <row r="63" spans="1:16" x14ac:dyDescent="0.15">
      <c r="A63" s="180" t="s">
        <v>34</v>
      </c>
      <c r="B63" s="180">
        <f>'将来負担比率（分子）の構造'!I$44</f>
        <v>46</v>
      </c>
      <c r="C63" s="180"/>
      <c r="D63" s="180"/>
      <c r="E63" s="180">
        <f>'将来負担比率（分子）の構造'!J$44</f>
        <v>169</v>
      </c>
      <c r="F63" s="180"/>
      <c r="G63" s="180"/>
      <c r="H63" s="180">
        <f>'将来負担比率（分子）の構造'!K$44</f>
        <v>150</v>
      </c>
      <c r="I63" s="180"/>
      <c r="J63" s="180"/>
      <c r="K63" s="180">
        <f>'将来負担比率（分子）の構造'!L$44</f>
        <v>123</v>
      </c>
      <c r="L63" s="180"/>
      <c r="M63" s="180"/>
      <c r="N63" s="180">
        <f>'将来負担比率（分子）の構造'!M$44</f>
        <v>117</v>
      </c>
      <c r="O63" s="180"/>
      <c r="P63" s="180"/>
    </row>
    <row r="64" spans="1:16" x14ac:dyDescent="0.15">
      <c r="A64" s="180" t="s">
        <v>33</v>
      </c>
      <c r="B64" s="180">
        <f>'将来負担比率（分子）の構造'!I$43</f>
        <v>2906</v>
      </c>
      <c r="C64" s="180"/>
      <c r="D64" s="180"/>
      <c r="E64" s="180">
        <f>'将来負担比率（分子）の構造'!J$43</f>
        <v>2849</v>
      </c>
      <c r="F64" s="180"/>
      <c r="G64" s="180"/>
      <c r="H64" s="180">
        <f>'将来負担比率（分子）の構造'!K$43</f>
        <v>2119</v>
      </c>
      <c r="I64" s="180"/>
      <c r="J64" s="180"/>
      <c r="K64" s="180">
        <f>'将来負担比率（分子）の構造'!L$43</f>
        <v>1921</v>
      </c>
      <c r="L64" s="180"/>
      <c r="M64" s="180"/>
      <c r="N64" s="180">
        <f>'将来負担比率（分子）の構造'!M$43</f>
        <v>1928</v>
      </c>
      <c r="O64" s="180"/>
      <c r="P64" s="180"/>
    </row>
    <row r="65" spans="1:16" x14ac:dyDescent="0.15">
      <c r="A65" s="180" t="s">
        <v>32</v>
      </c>
      <c r="B65" s="180">
        <f>'将来負担比率（分子）の構造'!I$42</f>
        <v>154</v>
      </c>
      <c r="C65" s="180"/>
      <c r="D65" s="180"/>
      <c r="E65" s="180">
        <f>'将来負担比率（分子）の構造'!J$42</f>
        <v>219</v>
      </c>
      <c r="F65" s="180"/>
      <c r="G65" s="180"/>
      <c r="H65" s="180">
        <f>'将来負担比率（分子）の構造'!K$42</f>
        <v>175</v>
      </c>
      <c r="I65" s="180"/>
      <c r="J65" s="180"/>
      <c r="K65" s="180">
        <f>'将来負担比率（分子）の構造'!L$42</f>
        <v>134</v>
      </c>
      <c r="L65" s="180"/>
      <c r="M65" s="180"/>
      <c r="N65" s="180">
        <f>'将来負担比率（分子）の構造'!M$42</f>
        <v>95</v>
      </c>
      <c r="O65" s="180"/>
      <c r="P65" s="180"/>
    </row>
    <row r="66" spans="1:16" x14ac:dyDescent="0.15">
      <c r="A66" s="180" t="s">
        <v>31</v>
      </c>
      <c r="B66" s="180">
        <f>'将来負担比率（分子）の構造'!I$41</f>
        <v>9013</v>
      </c>
      <c r="C66" s="180"/>
      <c r="D66" s="180"/>
      <c r="E66" s="180">
        <f>'将来負担比率（分子）の構造'!J$41</f>
        <v>8702</v>
      </c>
      <c r="F66" s="180"/>
      <c r="G66" s="180"/>
      <c r="H66" s="180">
        <f>'将来負担比率（分子）の構造'!K$41</f>
        <v>8455</v>
      </c>
      <c r="I66" s="180"/>
      <c r="J66" s="180"/>
      <c r="K66" s="180">
        <f>'将来負担比率（分子）の構造'!L$41</f>
        <v>8219</v>
      </c>
      <c r="L66" s="180"/>
      <c r="M66" s="180"/>
      <c r="N66" s="180">
        <f>'将来負担比率（分子）の構造'!M$41</f>
        <v>8371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1089</v>
      </c>
      <c r="C72" s="184">
        <f>基金残高に係る経年分析!G55</f>
        <v>1089</v>
      </c>
      <c r="D72" s="184">
        <f>基金残高に係る経年分析!H55</f>
        <v>1090</v>
      </c>
    </row>
    <row r="73" spans="1:16" x14ac:dyDescent="0.15">
      <c r="A73" s="183" t="s">
        <v>78</v>
      </c>
      <c r="B73" s="184">
        <f>基金残高に係る経年分析!F56</f>
        <v>928</v>
      </c>
      <c r="C73" s="184">
        <f>基金残高に係る経年分析!G56</f>
        <v>968</v>
      </c>
      <c r="D73" s="184">
        <f>基金残高に係る経年分析!H56</f>
        <v>969</v>
      </c>
    </row>
    <row r="74" spans="1:16" x14ac:dyDescent="0.15">
      <c r="A74" s="183" t="s">
        <v>79</v>
      </c>
      <c r="B74" s="184">
        <f>基金残高に係る経年分析!F57</f>
        <v>4092</v>
      </c>
      <c r="C74" s="184">
        <f>基金残高に係る経年分析!G57</f>
        <v>3643</v>
      </c>
      <c r="D74" s="184">
        <f>基金残高に係る経年分析!H57</f>
        <v>3812</v>
      </c>
    </row>
  </sheetData>
  <sheetProtection algorithmName="SHA-512" hashValue="ANuLbVzMfcFnqOM7DUX2isarl7wg9864/6MkjYF2heBLrRYF7bd/U+qmmWVNRJcWpQsk/f1wWgBysvGXXMaaSQ==" saltValue="+pKfAbNMn2vcC6YGuycY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2020-03-18T04:58:10Z</cp:lastPrinted>
  <dcterms:created xsi:type="dcterms:W3CDTF">2020-02-10T05:40:30Z</dcterms:created>
  <dcterms:modified xsi:type="dcterms:W3CDTF">2020-03-18T05:53:12Z</dcterms:modified>
  <cp:category/>
</cp:coreProperties>
</file>